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15" yWindow="315" windowWidth="14295" windowHeight="12675" tabRatio="622" activeTab="0"/>
  </bookViews>
  <sheets>
    <sheet name="Information" sheetId="1" r:id="rId1"/>
    <sheet name="LCC" sheetId="2" r:id="rId2"/>
    <sheet name="Diagram" sheetId="3" r:id="rId3"/>
    <sheet name="Känslighetsanalys" sheetId="4" r:id="rId4"/>
    <sheet name="Formler för känslighetsanalys" sheetId="5" r:id="rId5"/>
  </sheets>
  <definedNames>
    <definedName name="_xlnm.Print_Area" localSheetId="2">'Diagram'!$B$2:$X$25</definedName>
    <definedName name="_xlnm.Print_Area" localSheetId="0">'Information'!$A$2:$C$13</definedName>
    <definedName name="_xlnm.Print_Area" localSheetId="3">'Känslighetsanalys'!$B$3:$L$39</definedName>
    <definedName name="_xlnm.Print_Area" localSheetId="1">'LCC'!$B$3:$J$30</definedName>
  </definedNames>
  <calcPr fullCalcOnLoad="1"/>
</workbook>
</file>

<file path=xl/comments2.xml><?xml version="1.0" encoding="utf-8"?>
<comments xmlns="http://schemas.openxmlformats.org/spreadsheetml/2006/main">
  <authors>
    <author>Annie St?lberg</author>
  </authors>
  <commentList>
    <comment ref="D7" authorId="0">
      <text>
        <r>
          <rPr>
            <sz val="8"/>
            <rFont val="Tahoma"/>
            <family val="2"/>
          </rPr>
          <t xml:space="preserve">År fordonen kommer att användas. 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sz val="8"/>
            <rFont val="Tahoma"/>
            <family val="2"/>
          </rPr>
          <t>Kalkylränta i procent.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Tahoma"/>
            <family val="2"/>
          </rPr>
          <t>Värde vid användningsperiodens slut, ex. leverantörens garanti för återköp efter användningsperiodens slut.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sz val="8"/>
            <rFont val="Tahoma"/>
            <family val="2"/>
          </rPr>
          <t>Känslighetsanalysen visar hur mycket totalkostnaden förändras i och med varierande kalkylränta samt om bränslekostnaden ökar med 20%.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sz val="8"/>
            <rFont val="Tahoma"/>
            <family val="2"/>
          </rPr>
          <t>Kostnad för samtliga produkte</t>
        </r>
        <r>
          <rPr>
            <sz val="9"/>
            <rFont val="Tahoma"/>
            <family val="2"/>
          </rPr>
          <t>r.</t>
        </r>
      </text>
    </comment>
    <comment ref="D6" authorId="0">
      <text>
        <r>
          <rPr>
            <sz val="8"/>
            <rFont val="Tahoma"/>
            <family val="2"/>
          </rPr>
          <t>Antal fordon.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sz val="8"/>
            <rFont val="Tahoma"/>
            <family val="2"/>
          </rPr>
          <t>Om kalkylen används i behovsanalysen jämförs de olika alternativen. Om kalkylen används i anbudsutvärderingen jämförs här kostnadsparametrarna i de inkommande anbuden.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Tahoma"/>
            <family val="2"/>
          </rPr>
          <t>Uppgift från leverantören.</t>
        </r>
      </text>
    </comment>
    <comment ref="D16" authorId="0">
      <text>
        <r>
          <rPr>
            <sz val="8"/>
            <rFont val="Tahoma"/>
            <family val="2"/>
          </rPr>
          <t>Upphandlande enhet definierar antal  mil  personbilen beräknas användas per år.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sz val="8"/>
            <rFont val="Tahoma"/>
            <family val="2"/>
          </rPr>
          <t>Upphandlande enhet specificerar det förväntade bränslepriset för aktuella bränslen</t>
        </r>
      </text>
    </comment>
    <comment ref="D20" authorId="0">
      <text>
        <r>
          <rPr>
            <sz val="8"/>
            <rFont val="Tahoma"/>
            <family val="2"/>
          </rPr>
          <t xml:space="preserve">Leverantörens uppgifter om årskostnad för service enligt fordonstillverkarens rekommendationer efter X månader vid definierad årlig körsträcka.
</t>
        </r>
      </text>
    </comment>
    <comment ref="D21" authorId="0">
      <text>
        <r>
          <rPr>
            <sz val="8"/>
            <rFont val="Tahoma"/>
            <family val="2"/>
          </rPr>
          <t xml:space="preserve">Leverantörens prisuppgift gällande avtal som inkluderar en totalservice av bilen.
</t>
        </r>
      </text>
    </comment>
    <comment ref="C5" authorId="0">
      <text>
        <r>
          <rPr>
            <sz val="8"/>
            <rFont val="Tahoma"/>
            <family val="2"/>
          </rPr>
          <t>Upphandlande enheten fyller här i de grundläggande förutsättningarna för upphandlingen.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sz val="8"/>
            <rFont val="Tahoma"/>
            <family val="2"/>
          </rPr>
          <t>Information från leverantören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<sst xmlns="http://schemas.openxmlformats.org/spreadsheetml/2006/main" count="102" uniqueCount="72">
  <si>
    <t>KLICKA HÄR FÖR DIAGRAM</t>
  </si>
  <si>
    <t>TILLBAKA TILL LCC-KALKYL</t>
  </si>
  <si>
    <t>kr/st</t>
  </si>
  <si>
    <t>st</t>
  </si>
  <si>
    <t>%</t>
  </si>
  <si>
    <t>kr</t>
  </si>
  <si>
    <t>TOTAL LCC</t>
  </si>
  <si>
    <t>år</t>
  </si>
  <si>
    <t>KLICKA HÄR FÖR KÄNSLIGHETSANALYS</t>
  </si>
  <si>
    <t>Total LCC vid 20% driftprisökning</t>
  </si>
  <si>
    <t>kr/st,år</t>
  </si>
  <si>
    <t>kr/st, år</t>
  </si>
  <si>
    <t>Kontakt</t>
  </si>
  <si>
    <r>
      <t>Kalkylränta</t>
    </r>
    <r>
      <rPr>
        <sz val="9"/>
        <rFont val="Arial"/>
        <family val="2"/>
      </rPr>
      <t xml:space="preserve"> </t>
    </r>
  </si>
  <si>
    <t>Känslighetsanalysen är en uppskattning av hur kostnaderna kan förändras om vissa förutsättningar förändras men ger inga exakta värden</t>
  </si>
  <si>
    <t>LCC utan driftprisökning</t>
  </si>
  <si>
    <r>
      <t>Antal användningsår</t>
    </r>
    <r>
      <rPr>
        <sz val="9"/>
        <color indexed="59"/>
        <rFont val="Arial"/>
        <family val="2"/>
      </rPr>
      <t>*</t>
    </r>
  </si>
  <si>
    <t>FÖRUTSÄTTNINGAR</t>
  </si>
  <si>
    <t>TILLBAKA TILL KÄNSLIGHETSANALYS</t>
  </si>
  <si>
    <t>BAKOMLIGGANDE FORMLER TILL FIGURER</t>
  </si>
  <si>
    <t>KÄNSLIGHETSANALYS</t>
  </si>
  <si>
    <t>KÄNSLIGHETSANALYS KALKYLRÄNTA</t>
  </si>
  <si>
    <t>KÄNSLIGHETSANALYS DRIFTSPRIS</t>
  </si>
  <si>
    <t>KLICKA HÄR FÖR ATT VISA LCC-KALKYLEN</t>
  </si>
  <si>
    <t>&gt;</t>
  </si>
  <si>
    <t>DIAGRAM</t>
  </si>
  <si>
    <t>KLICKA HÄR FÖR INFORMATION</t>
  </si>
  <si>
    <t>ANSKAFFNINGSKOSTNAD PER STYCK</t>
  </si>
  <si>
    <t>TOTAL ÖVRIG KOSTNAD PER STYCK NUVÄRDE</t>
  </si>
  <si>
    <t>Total övrig kostnad</t>
  </si>
  <si>
    <t>TOTAL LCC PER STYCK</t>
  </si>
  <si>
    <t>liter/mil</t>
  </si>
  <si>
    <t>mil</t>
  </si>
  <si>
    <t>kr/liter</t>
  </si>
  <si>
    <t>UNDERHÅLLSKOSTNAD PER STYCK NUVÄRDE</t>
  </si>
  <si>
    <t>DRIFTKOSTNAD PER STYCK NUVÄRDE</t>
  </si>
  <si>
    <t>Årlig körsträcka per fordon</t>
  </si>
  <si>
    <t>Bränslepris</t>
  </si>
  <si>
    <t>Försäkringskostnad</t>
  </si>
  <si>
    <t>Fordonsskatt</t>
  </si>
  <si>
    <t>LIVSCYKELKOSTNADER (LCC) VID KÖP AV PERSONBILAR</t>
  </si>
  <si>
    <t>Livscykelkostnader för personbilar</t>
  </si>
  <si>
    <t>Skatter och övriga kostnader</t>
  </si>
  <si>
    <t>eller</t>
  </si>
  <si>
    <t>ALTERNATIV / ANBUD</t>
  </si>
  <si>
    <r>
      <t>Antal</t>
    </r>
    <r>
      <rPr>
        <sz val="9"/>
        <color indexed="59"/>
        <rFont val="Arial"/>
        <family val="2"/>
      </rPr>
      <t xml:space="preserve">* </t>
    </r>
    <r>
      <rPr>
        <b/>
        <sz val="9"/>
        <rFont val="Arial"/>
        <family val="2"/>
      </rPr>
      <t xml:space="preserve"> </t>
    </r>
  </si>
  <si>
    <t>Inköpspris inkl. leveranskostnad per fordon</t>
  </si>
  <si>
    <t>Anbud 1</t>
  </si>
  <si>
    <t>Anbud 2</t>
  </si>
  <si>
    <t>Anbud 3</t>
  </si>
  <si>
    <t>Anbud 4</t>
  </si>
  <si>
    <t>Anbud 5</t>
  </si>
  <si>
    <t>Bränsleförbrukning blandad körning per fordon</t>
  </si>
  <si>
    <t>Underhåll</t>
  </si>
  <si>
    <t xml:space="preserve">Anskaffningskostnad </t>
  </si>
  <si>
    <t>Underhållskostnad</t>
  </si>
  <si>
    <t>Bränslekostnad</t>
  </si>
  <si>
    <t>Service och reparationsavtal</t>
  </si>
  <si>
    <t>Servicekostnad</t>
  </si>
  <si>
    <t>Restvärde / återköpsvärde</t>
  </si>
  <si>
    <t>Anskaffningskostnad exkl. restvärde</t>
  </si>
  <si>
    <t>Anskaffningskostnad*</t>
  </si>
  <si>
    <t>i diagrammen</t>
  </si>
  <si>
    <t xml:space="preserve">*Om restvärde finns dras detta </t>
  </si>
  <si>
    <t>av anskaffningskostnanden</t>
  </si>
  <si>
    <t>Version  1.1 2010-07-16</t>
  </si>
  <si>
    <r>
      <t xml:space="preserve">Verktyget är i ursprungsläget låst för redigering men kan låsas upp genom menyn </t>
    </r>
    <r>
      <rPr>
        <i/>
        <sz val="9"/>
        <rFont val="Arial"/>
        <family val="2"/>
      </rPr>
      <t>Granska /Skydd/ Ta bort bladets skydd.</t>
    </r>
  </si>
  <si>
    <t>LCC-KALKYL FÖR PERSONBILAR</t>
  </si>
  <si>
    <t xml:space="preserve">Medverkande parter i arbetet med denna kalkyl har varit Vägverket, Kommentus, Stockholms stad, Rikspolisstyrelsen, Volkswagen och GM.
</t>
  </si>
  <si>
    <r>
      <t>V.g. fyll i vita celler, variabler markerade med</t>
    </r>
    <r>
      <rPr>
        <sz val="10"/>
        <color indexed="59"/>
        <rFont val="Arial"/>
        <family val="2"/>
      </rPr>
      <t xml:space="preserve"> *</t>
    </r>
    <r>
      <rPr>
        <sz val="10"/>
        <color indexed="18"/>
        <rFont val="Arial"/>
        <family val="2"/>
      </rPr>
      <t xml:space="preserve"> måste fyllas i. Röda rutor ska fyllas i av upphandlande myndighet. 
Klicka på kommentarerna för att se exempel (röda trianglar).</t>
    </r>
  </si>
  <si>
    <t xml:space="preserve">Livscykelkostnadsanalyser beaktar den totala kostnaden för en produkt under livscykeln. Den tar därmed inte bara hänsyn till bilens inköpspris utan också till drift- och underhållskostnader. Andra kostnader som kan vara viktiga i sammanhanget är fordonsskatten men även inkomster såsom restvärde kan förändra kostnadsbilden för personbilar. Detta verktyg för inköp av personbilar  kan användas både i behovsanalysen och i anbudsutvärderingen. </t>
  </si>
  <si>
    <t>Upphandlingsmyndigheten utvecklar och förvaltar LCC-verktygen som är frivilliga att använda inom såväl offentlig som privat sektor. Upphandlingsmyndigheten står för innehållet i denna version. Eventuella ändringar görs på eget ansvar. Vid frågor om verktyget kan du kontakta oss via vår frågeportal på www.upphandlingsmyndigheten.se.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</si>
</sst>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.0"/>
    <numFmt numFmtId="166" formatCode="#,##0.0\ &quot;kr&quot;;[Red]\-#,##0.0\ &quot;kr&quot;"/>
    <numFmt numFmtId="167" formatCode="#,##0.00\ &quot;kr&quot;"/>
    <numFmt numFmtId="168" formatCode="_-* #,##0.0\ _k_r_-;\-* #,##0.0\ _k_r_-;_-* &quot;-&quot;?\ _k_r_-;_-@_-"/>
    <numFmt numFmtId="169" formatCode="_-* #,##0.0\ &quot;kr&quot;_-;\-* #,##0.0\ &quot;kr&quot;_-;_-* &quot;-&quot;?\ &quot;kr&quot;_-;_-@_-"/>
    <numFmt numFmtId="170" formatCode="#,##0.0_ ;\-#,##0.0\ "/>
    <numFmt numFmtId="171" formatCode="000\ 00"/>
    <numFmt numFmtId="172" formatCode="#,##0\ &quot;kr&quot;"/>
    <numFmt numFmtId="173" formatCode="#,##0.0\ &quot;kr&quot;"/>
    <numFmt numFmtId="174" formatCode="#\ ##0\ &quot;kr&quot;"/>
  </numFmts>
  <fonts count="56">
    <font>
      <sz val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u val="single"/>
      <sz val="16"/>
      <color indexed="12"/>
      <name val="Arial"/>
      <family val="2"/>
    </font>
    <font>
      <sz val="14"/>
      <color indexed="10"/>
      <name val="Calibri"/>
      <family val="2"/>
    </font>
    <font>
      <b/>
      <sz val="20"/>
      <color indexed="8"/>
      <name val="Arial"/>
      <family val="2"/>
    </font>
    <font>
      <sz val="8"/>
      <name val="Calibri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9"/>
      <color indexed="18"/>
      <name val="Arial"/>
      <family val="2"/>
    </font>
    <font>
      <sz val="9"/>
      <color indexed="59"/>
      <name val="Arial"/>
      <family val="2"/>
    </font>
    <font>
      <sz val="9"/>
      <color indexed="60"/>
      <name val="Arial"/>
      <family val="2"/>
    </font>
    <font>
      <sz val="9"/>
      <color indexed="54"/>
      <name val="Arial"/>
      <family val="2"/>
    </font>
    <font>
      <b/>
      <sz val="11"/>
      <color indexed="1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59"/>
      <name val="Arial"/>
      <family val="2"/>
    </font>
    <font>
      <sz val="9"/>
      <color indexed="1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.25"/>
      <color indexed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0"/>
    </font>
    <font>
      <sz val="11"/>
      <color theme="0"/>
      <name val="Calibri"/>
      <family val="2"/>
    </font>
    <font>
      <b/>
      <sz val="9"/>
      <color theme="11"/>
      <name val="Arial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60"/>
      </right>
      <top style="medium">
        <color indexed="8"/>
      </top>
      <bottom style="thin">
        <color indexed="60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0"/>
      </left>
      <right style="thin">
        <color indexed="60"/>
      </right>
      <top style="medium">
        <color indexed="8"/>
      </top>
      <bottom style="thin">
        <color indexed="60"/>
      </bottom>
    </border>
    <border>
      <left style="medium">
        <color indexed="8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8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medium">
        <color indexed="8"/>
      </right>
      <top style="thin">
        <color indexed="60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medium">
        <color indexed="8"/>
      </right>
      <top>
        <color indexed="63"/>
      </top>
      <bottom style="thin">
        <color indexed="6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60"/>
      </left>
      <right style="medium">
        <color indexed="8"/>
      </right>
      <top style="medium">
        <color indexed="8"/>
      </top>
      <bottom style="thin">
        <color indexed="60"/>
      </bottom>
    </border>
    <border>
      <left style="thin">
        <color indexed="60"/>
      </left>
      <right style="medium">
        <color indexed="8"/>
      </right>
      <top style="thin">
        <color indexed="6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60"/>
      </bottom>
    </border>
    <border>
      <left style="medium">
        <color indexed="8"/>
      </left>
      <right>
        <color indexed="63"/>
      </right>
      <top style="thin">
        <color indexed="60"/>
      </top>
      <bottom style="thin">
        <color indexed="60"/>
      </bottom>
    </border>
    <border>
      <left style="medium">
        <color indexed="8"/>
      </left>
      <right>
        <color indexed="63"/>
      </right>
      <top style="thin">
        <color indexed="60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8"/>
      </left>
      <right style="thin">
        <color indexed="60"/>
      </right>
      <top style="thin">
        <color indexed="60"/>
      </top>
      <bottom style="medium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8"/>
      </bottom>
    </border>
    <border>
      <left style="medium">
        <color indexed="8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 style="double">
        <color indexed="59"/>
      </bottom>
    </border>
    <border>
      <left style="double">
        <color indexed="59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 style="medium">
        <color indexed="8"/>
      </right>
      <top style="thin">
        <color indexed="60"/>
      </top>
      <bottom style="thin">
        <color indexed="60"/>
      </bottom>
    </border>
    <border>
      <left style="double">
        <color indexed="59"/>
      </left>
      <right style="double">
        <color indexed="59"/>
      </right>
      <top style="double">
        <color indexed="59"/>
      </top>
      <bottom>
        <color indexed="63"/>
      </bottom>
    </border>
    <border>
      <left>
        <color indexed="63"/>
      </left>
      <right>
        <color indexed="63"/>
      </right>
      <top style="double">
        <color indexed="59"/>
      </top>
      <bottom style="double">
        <color indexed="59"/>
      </bottom>
    </border>
    <border>
      <left style="thin">
        <color indexed="60"/>
      </left>
      <right style="thin">
        <color indexed="60"/>
      </right>
      <top style="double">
        <color indexed="59"/>
      </top>
      <bottom style="thin">
        <color indexed="60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" fillId="16" borderId="1" applyNumberFormat="0" applyFont="0" applyAlignment="0" applyProtection="0"/>
    <xf numFmtId="0" fontId="36" fillId="17" borderId="2" applyNumberFormat="0" applyAlignment="0" applyProtection="0"/>
    <xf numFmtId="0" fontId="37" fillId="4" borderId="0" applyNumberFormat="0" applyBorder="0" applyAlignment="0" applyProtection="0"/>
    <xf numFmtId="0" fontId="0" fillId="18" borderId="3" applyNumberFormat="0" applyFon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2" borderId="0" applyNumberFormat="0" applyBorder="0" applyAlignment="0" applyProtection="0"/>
    <xf numFmtId="0" fontId="38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3" applyNumberFormat="0" applyFill="0" applyBorder="0" applyAlignment="0" applyProtection="0"/>
    <xf numFmtId="0" fontId="40" fillId="7" borderId="2" applyNumberFormat="0" applyAlignment="0" applyProtection="0"/>
    <xf numFmtId="0" fontId="54" fillId="23" borderId="4" applyNumberFormat="0" applyAlignment="0" applyProtection="0"/>
    <xf numFmtId="0" fontId="42" fillId="0" borderId="5" applyNumberFormat="0" applyFill="0" applyAlignment="0" applyProtection="0"/>
    <xf numFmtId="0" fontId="43" fillId="24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12" fillId="25" borderId="0" applyBorder="0">
      <alignment/>
      <protection/>
    </xf>
    <xf numFmtId="0" fontId="10" fillId="25" borderId="0">
      <alignment/>
      <protection/>
    </xf>
    <xf numFmtId="0" fontId="48" fillId="0" borderId="9" applyNumberFormat="0" applyFill="0" applyAlignment="0" applyProtection="0"/>
    <xf numFmtId="0" fontId="0" fillId="0" borderId="3">
      <alignment/>
      <protection/>
    </xf>
    <xf numFmtId="0" fontId="0" fillId="0" borderId="10" applyAlignment="0">
      <protection/>
    </xf>
    <xf numFmtId="0" fontId="2" fillId="0" borderId="11" applyNumberFormat="0" applyFill="0" applyBorder="0" applyAlignment="0" applyProtection="0"/>
    <xf numFmtId="0" fontId="11" fillId="0" borderId="3" applyNumberFormat="0" applyFill="0" applyBorder="0" applyAlignment="0" applyProtection="0"/>
    <xf numFmtId="0" fontId="12" fillId="25" borderId="1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5" borderId="0">
      <alignment vertical="top"/>
      <protection/>
    </xf>
    <xf numFmtId="0" fontId="11" fillId="0" borderId="0">
      <alignment/>
      <protection/>
    </xf>
    <xf numFmtId="0" fontId="49" fillId="17" borderId="1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25" borderId="14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12" fillId="25" borderId="15" xfId="57" applyBorder="1" applyAlignment="1">
      <alignment horizontal="center"/>
      <protection/>
    </xf>
    <xf numFmtId="0" fontId="0" fillId="0" borderId="0" xfId="0" applyFont="1" applyAlignment="1" applyProtection="1">
      <alignment/>
      <protection/>
    </xf>
    <xf numFmtId="0" fontId="10" fillId="25" borderId="14" xfId="58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18" borderId="16" xfId="0" applyFont="1" applyFill="1" applyBorder="1" applyAlignment="1" applyProtection="1">
      <alignment/>
      <protection/>
    </xf>
    <xf numFmtId="0" fontId="0" fillId="18" borderId="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26" borderId="17" xfId="0" applyFont="1" applyFill="1" applyBorder="1" applyAlignment="1" applyProtection="1">
      <alignment/>
      <protection/>
    </xf>
    <xf numFmtId="0" fontId="12" fillId="26" borderId="3" xfId="0" applyFont="1" applyFill="1" applyBorder="1" applyAlignment="1" applyProtection="1">
      <alignment/>
      <protection/>
    </xf>
    <xf numFmtId="0" fontId="12" fillId="26" borderId="3" xfId="0" applyFont="1" applyFill="1" applyBorder="1" applyAlignment="1" applyProtection="1">
      <alignment horizontal="right"/>
      <protection/>
    </xf>
    <xf numFmtId="0" fontId="18" fillId="26" borderId="18" xfId="46" applyFont="1" applyFill="1" applyBorder="1" applyAlignment="1" applyProtection="1">
      <alignment horizontal="left"/>
      <protection/>
    </xf>
    <xf numFmtId="0" fontId="12" fillId="26" borderId="19" xfId="0" applyFont="1" applyFill="1" applyBorder="1" applyAlignment="1" applyProtection="1">
      <alignment/>
      <protection/>
    </xf>
    <xf numFmtId="0" fontId="12" fillId="26" borderId="20" xfId="0" applyFont="1" applyFill="1" applyBorder="1" applyAlignment="1" applyProtection="1">
      <alignment horizontal="left"/>
      <protection/>
    </xf>
    <xf numFmtId="0" fontId="0" fillId="18" borderId="11" xfId="0" applyFont="1" applyFill="1" applyBorder="1" applyAlignment="1" applyProtection="1">
      <alignment/>
      <protection/>
    </xf>
    <xf numFmtId="0" fontId="0" fillId="18" borderId="17" xfId="0" applyFont="1" applyFill="1" applyBorder="1" applyAlignment="1" applyProtection="1">
      <alignment/>
      <protection/>
    </xf>
    <xf numFmtId="0" fontId="11" fillId="18" borderId="3" xfId="0" applyFont="1" applyFill="1" applyBorder="1" applyAlignment="1" applyProtection="1">
      <alignment/>
      <protection/>
    </xf>
    <xf numFmtId="0" fontId="0" fillId="18" borderId="3" xfId="0" applyFont="1" applyFill="1" applyBorder="1" applyAlignment="1" applyProtection="1">
      <alignment/>
      <protection/>
    </xf>
    <xf numFmtId="0" fontId="0" fillId="18" borderId="17" xfId="0" applyFont="1" applyFill="1" applyBorder="1" applyAlignment="1" applyProtection="1">
      <alignment/>
      <protection/>
    </xf>
    <xf numFmtId="0" fontId="0" fillId="18" borderId="17" xfId="0" applyFont="1" applyFill="1" applyBorder="1" applyAlignment="1" applyProtection="1">
      <alignment/>
      <protection/>
    </xf>
    <xf numFmtId="0" fontId="0" fillId="18" borderId="3" xfId="0" applyFont="1" applyFill="1" applyBorder="1" applyAlignment="1" applyProtection="1">
      <alignment/>
      <protection/>
    </xf>
    <xf numFmtId="0" fontId="16" fillId="18" borderId="3" xfId="0" applyFont="1" applyFill="1" applyBorder="1" applyAlignment="1" applyProtection="1">
      <alignment horizontal="right"/>
      <protection/>
    </xf>
    <xf numFmtId="0" fontId="0" fillId="18" borderId="3" xfId="0" applyFont="1" applyFill="1" applyBorder="1" applyAlignment="1" applyProtection="1">
      <alignment/>
      <protection/>
    </xf>
    <xf numFmtId="0" fontId="11" fillId="18" borderId="18" xfId="0" applyFont="1" applyFill="1" applyBorder="1" applyAlignment="1" applyProtection="1">
      <alignment horizontal="left"/>
      <protection/>
    </xf>
    <xf numFmtId="0" fontId="0" fillId="18" borderId="18" xfId="0" applyFont="1" applyFill="1" applyBorder="1" applyAlignment="1" applyProtection="1">
      <alignment horizontal="left"/>
      <protection/>
    </xf>
    <xf numFmtId="0" fontId="16" fillId="18" borderId="18" xfId="0" applyFont="1" applyFill="1" applyBorder="1" applyAlignment="1" applyProtection="1">
      <alignment horizontal="left"/>
      <protection/>
    </xf>
    <xf numFmtId="0" fontId="0" fillId="18" borderId="18" xfId="0" applyFont="1" applyFill="1" applyBorder="1" applyAlignment="1" applyProtection="1">
      <alignment horizontal="left"/>
      <protection/>
    </xf>
    <xf numFmtId="0" fontId="17" fillId="18" borderId="18" xfId="46" applyFont="1" applyFill="1" applyBorder="1" applyAlignment="1" applyProtection="1">
      <alignment horizontal="left"/>
      <protection/>
    </xf>
    <xf numFmtId="0" fontId="0" fillId="18" borderId="3" xfId="0" applyFont="1" applyFill="1" applyBorder="1" applyAlignment="1" applyProtection="1">
      <alignment horizontal="right"/>
      <protection/>
    </xf>
    <xf numFmtId="0" fontId="0" fillId="18" borderId="3" xfId="0" applyFont="1" applyFill="1" applyBorder="1" applyAlignment="1" applyProtection="1">
      <alignment horizontal="right"/>
      <protection/>
    </xf>
    <xf numFmtId="0" fontId="0" fillId="18" borderId="17" xfId="0" applyFont="1" applyFill="1" applyBorder="1" applyAlignment="1" applyProtection="1">
      <alignment/>
      <protection/>
    </xf>
    <xf numFmtId="0" fontId="11" fillId="18" borderId="3" xfId="0" applyFont="1" applyFill="1" applyBorder="1" applyAlignment="1" applyProtection="1">
      <alignment horizontal="right"/>
      <protection/>
    </xf>
    <xf numFmtId="0" fontId="0" fillId="18" borderId="3" xfId="0" applyFont="1" applyFill="1" applyBorder="1" applyAlignment="1" applyProtection="1">
      <alignment horizontal="right"/>
      <protection/>
    </xf>
    <xf numFmtId="0" fontId="0" fillId="18" borderId="18" xfId="46" applyFont="1" applyFill="1" applyBorder="1" applyAlignment="1" applyProtection="1">
      <alignment horizontal="left"/>
      <protection/>
    </xf>
    <xf numFmtId="0" fontId="0" fillId="18" borderId="18" xfId="0" applyFont="1" applyFill="1" applyBorder="1" applyAlignment="1" applyProtection="1">
      <alignment horizontal="left"/>
      <protection/>
    </xf>
    <xf numFmtId="0" fontId="12" fillId="25" borderId="15" xfId="57" applyBorder="1" applyAlignment="1" applyProtection="1">
      <alignment horizontal="center"/>
      <protection/>
    </xf>
    <xf numFmtId="0" fontId="12" fillId="25" borderId="21" xfId="57" applyBorder="1" applyProtection="1">
      <alignment/>
      <protection/>
    </xf>
    <xf numFmtId="0" fontId="5" fillId="27" borderId="0" xfId="0" applyFont="1" applyFill="1" applyAlignment="1">
      <alignment/>
    </xf>
    <xf numFmtId="0" fontId="0" fillId="27" borderId="0" xfId="0" applyFill="1" applyAlignment="1">
      <alignment/>
    </xf>
    <xf numFmtId="0" fontId="6" fillId="27" borderId="0" xfId="0" applyFont="1" applyFill="1" applyBorder="1" applyAlignment="1">
      <alignment/>
    </xf>
    <xf numFmtId="0" fontId="6" fillId="27" borderId="0" xfId="0" applyFont="1" applyFill="1" applyAlignment="1">
      <alignment/>
    </xf>
    <xf numFmtId="0" fontId="0" fillId="27" borderId="0" xfId="0" applyFill="1" applyBorder="1" applyAlignment="1">
      <alignment/>
    </xf>
    <xf numFmtId="0" fontId="0" fillId="27" borderId="22" xfId="0" applyFill="1" applyBorder="1" applyAlignment="1">
      <alignment/>
    </xf>
    <xf numFmtId="0" fontId="0" fillId="27" borderId="12" xfId="0" applyFill="1" applyBorder="1" applyAlignment="1">
      <alignment/>
    </xf>
    <xf numFmtId="0" fontId="0" fillId="27" borderId="2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5" xfId="0" applyFill="1" applyBorder="1" applyAlignment="1">
      <alignment/>
    </xf>
    <xf numFmtId="8" fontId="0" fillId="27" borderId="0" xfId="0" applyNumberFormat="1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27" xfId="0" applyFill="1" applyBorder="1" applyAlignment="1">
      <alignment/>
    </xf>
    <xf numFmtId="0" fontId="4" fillId="27" borderId="0" xfId="46" applyFont="1" applyFill="1" applyBorder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14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15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25" xfId="0" applyFill="1" applyBorder="1" applyAlignment="1">
      <alignment wrapText="1"/>
    </xf>
    <xf numFmtId="0" fontId="11" fillId="27" borderId="25" xfId="68" applyFill="1" applyBorder="1">
      <alignment/>
      <protection/>
    </xf>
    <xf numFmtId="0" fontId="0" fillId="25" borderId="22" xfId="0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12" xfId="0" applyFill="1" applyBorder="1" applyAlignment="1">
      <alignment/>
    </xf>
    <xf numFmtId="0" fontId="11" fillId="27" borderId="25" xfId="0" applyFont="1" applyFill="1" applyBorder="1" applyAlignment="1">
      <alignment/>
    </xf>
    <xf numFmtId="0" fontId="0" fillId="25" borderId="22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12" fillId="25" borderId="15" xfId="57" applyFill="1" applyBorder="1" applyAlignment="1" applyProtection="1">
      <alignment wrapText="1"/>
      <protection/>
    </xf>
    <xf numFmtId="0" fontId="0" fillId="25" borderId="28" xfId="0" applyFill="1" applyBorder="1" applyAlignment="1">
      <alignment/>
    </xf>
    <xf numFmtId="0" fontId="9" fillId="27" borderId="0" xfId="46" applyFill="1" applyBorder="1" applyAlignment="1" applyProtection="1">
      <alignment/>
      <protection/>
    </xf>
    <xf numFmtId="0" fontId="0" fillId="18" borderId="29" xfId="0" applyFont="1" applyFill="1" applyBorder="1" applyAlignment="1" applyProtection="1">
      <alignment/>
      <protection/>
    </xf>
    <xf numFmtId="0" fontId="0" fillId="18" borderId="30" xfId="0" applyFont="1" applyFill="1" applyBorder="1" applyAlignment="1" applyProtection="1">
      <alignment/>
      <protection/>
    </xf>
    <xf numFmtId="0" fontId="0" fillId="18" borderId="30" xfId="0" applyFont="1" applyFill="1" applyBorder="1" applyAlignment="1" applyProtection="1">
      <alignment horizontal="right"/>
      <protection/>
    </xf>
    <xf numFmtId="0" fontId="20" fillId="18" borderId="31" xfId="0" applyFont="1" applyFill="1" applyBorder="1" applyAlignment="1" applyProtection="1">
      <alignment horizontal="left"/>
      <protection/>
    </xf>
    <xf numFmtId="0" fontId="21" fillId="18" borderId="3" xfId="0" applyFont="1" applyFill="1" applyBorder="1" applyAlignment="1" applyProtection="1">
      <alignment/>
      <protection/>
    </xf>
    <xf numFmtId="0" fontId="21" fillId="18" borderId="3" xfId="51" applyNumberFormat="1" applyFont="1" applyFill="1" applyBorder="1" applyAlignment="1" applyProtection="1">
      <alignment/>
      <protection/>
    </xf>
    <xf numFmtId="0" fontId="21" fillId="18" borderId="30" xfId="51" applyNumberFormat="1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left"/>
      <protection/>
    </xf>
    <xf numFmtId="166" fontId="22" fillId="25" borderId="32" xfId="64" applyNumberFormat="1" applyFont="1" applyBorder="1" applyAlignment="1" applyProtection="1">
      <alignment/>
      <protection/>
    </xf>
    <xf numFmtId="0" fontId="23" fillId="27" borderId="0" xfId="0" applyFont="1" applyFill="1" applyAlignment="1">
      <alignment/>
    </xf>
    <xf numFmtId="0" fontId="9" fillId="27" borderId="0" xfId="46" applyFill="1" applyBorder="1" applyAlignment="1">
      <alignment horizontal="center"/>
    </xf>
    <xf numFmtId="0" fontId="23" fillId="27" borderId="24" xfId="0" applyFont="1" applyFill="1" applyBorder="1" applyAlignment="1">
      <alignment/>
    </xf>
    <xf numFmtId="0" fontId="25" fillId="27" borderId="25" xfId="58" applyFont="1" applyFill="1" applyBorder="1" applyAlignment="1">
      <alignment vertical="top"/>
      <protection/>
    </xf>
    <xf numFmtId="0" fontId="9" fillId="27" borderId="0" xfId="46" applyFont="1" applyFill="1" applyBorder="1" applyAlignment="1">
      <alignment horizontal="center"/>
    </xf>
    <xf numFmtId="0" fontId="9" fillId="27" borderId="0" xfId="46" applyFill="1" applyBorder="1" applyAlignment="1">
      <alignment/>
    </xf>
    <xf numFmtId="0" fontId="27" fillId="25" borderId="25" xfId="58" applyFont="1" applyFill="1" applyBorder="1">
      <alignment/>
      <protection/>
    </xf>
    <xf numFmtId="0" fontId="11" fillId="0" borderId="16" xfId="0" applyFont="1" applyFill="1" applyBorder="1" applyAlignment="1" applyProtection="1">
      <alignment horizontal="center"/>
      <protection locked="0"/>
    </xf>
    <xf numFmtId="0" fontId="28" fillId="25" borderId="33" xfId="58" applyFont="1" applyFill="1" applyBorder="1" applyAlignment="1">
      <alignment/>
      <protection/>
    </xf>
    <xf numFmtId="0" fontId="0" fillId="25" borderId="28" xfId="60" applyFill="1" applyBorder="1" applyProtection="1">
      <alignment/>
      <protection/>
    </xf>
    <xf numFmtId="0" fontId="27" fillId="25" borderId="21" xfId="58" applyFont="1" applyBorder="1" applyAlignment="1" applyProtection="1">
      <alignment horizontal="center" vertical="center"/>
      <protection/>
    </xf>
    <xf numFmtId="1" fontId="0" fillId="27" borderId="0" xfId="0" applyNumberFormat="1" applyFill="1" applyBorder="1" applyAlignment="1">
      <alignment/>
    </xf>
    <xf numFmtId="0" fontId="0" fillId="0" borderId="34" xfId="60" applyBorder="1" applyAlignment="1" applyProtection="1">
      <alignment horizontal="center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35" xfId="60" applyBorder="1" applyAlignment="1" applyProtection="1">
      <alignment horizontal="center"/>
      <protection locked="0"/>
    </xf>
    <xf numFmtId="0" fontId="12" fillId="25" borderId="28" xfId="57" applyBorder="1" applyAlignment="1">
      <alignment horizontal="center"/>
      <protection/>
    </xf>
    <xf numFmtId="0" fontId="12" fillId="25" borderId="21" xfId="57" applyBorder="1" applyAlignment="1">
      <alignment horizontal="center"/>
      <protection/>
    </xf>
    <xf numFmtId="0" fontId="0" fillId="25" borderId="36" xfId="0" applyFill="1" applyBorder="1" applyAlignment="1">
      <alignment/>
    </xf>
    <xf numFmtId="0" fontId="0" fillId="0" borderId="37" xfId="60" applyBorder="1" applyAlignment="1" applyProtection="1">
      <alignment horizontal="center"/>
      <protection locked="0"/>
    </xf>
    <xf numFmtId="0" fontId="0" fillId="0" borderId="38" xfId="60" applyBorder="1" applyAlignment="1" applyProtection="1">
      <alignment horizontal="center"/>
      <protection locked="0"/>
    </xf>
    <xf numFmtId="0" fontId="0" fillId="0" borderId="39" xfId="60" applyBorder="1" applyAlignment="1" applyProtection="1">
      <alignment horizontal="center"/>
      <protection locked="0"/>
    </xf>
    <xf numFmtId="0" fontId="0" fillId="0" borderId="40" xfId="60" applyBorder="1" applyAlignment="1" applyProtection="1">
      <alignment horizontal="center"/>
      <protection locked="0"/>
    </xf>
    <xf numFmtId="0" fontId="0" fillId="0" borderId="41" xfId="60" applyBorder="1" applyAlignment="1" applyProtection="1">
      <alignment horizontal="center"/>
      <protection locked="0"/>
    </xf>
    <xf numFmtId="0" fontId="0" fillId="18" borderId="16" xfId="0" applyFill="1" applyBorder="1" applyAlignment="1">
      <alignment/>
    </xf>
    <xf numFmtId="0" fontId="0" fillId="18" borderId="3" xfId="0" applyFill="1" applyBorder="1" applyAlignment="1">
      <alignment/>
    </xf>
    <xf numFmtId="0" fontId="0" fillId="18" borderId="42" xfId="0" applyFill="1" applyBorder="1" applyAlignment="1">
      <alignment/>
    </xf>
    <xf numFmtId="0" fontId="24" fillId="25" borderId="28" xfId="0" applyFont="1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21" xfId="0" applyFill="1" applyBorder="1" applyAlignment="1">
      <alignment/>
    </xf>
    <xf numFmtId="0" fontId="0" fillId="0" borderId="17" xfId="60" applyBorder="1" applyAlignment="1" applyProtection="1">
      <alignment horizontal="center"/>
      <protection locked="0"/>
    </xf>
    <xf numFmtId="0" fontId="9" fillId="27" borderId="0" xfId="46" applyFill="1" applyBorder="1" applyAlignment="1" applyProtection="1">
      <alignment horizontal="left"/>
      <protection/>
    </xf>
    <xf numFmtId="0" fontId="9" fillId="27" borderId="0" xfId="46" applyFill="1" applyBorder="1" applyAlignment="1" applyProtection="1">
      <alignment horizontal="right"/>
      <protection/>
    </xf>
    <xf numFmtId="0" fontId="0" fillId="25" borderId="15" xfId="60" applyFill="1" applyBorder="1" applyProtection="1">
      <alignment/>
      <protection/>
    </xf>
    <xf numFmtId="0" fontId="0" fillId="25" borderId="23" xfId="60" applyFill="1" applyBorder="1" applyProtection="1">
      <alignment/>
      <protection/>
    </xf>
    <xf numFmtId="0" fontId="0" fillId="25" borderId="36" xfId="60" applyFill="1" applyBorder="1" applyProtection="1">
      <alignment/>
      <protection/>
    </xf>
    <xf numFmtId="0" fontId="0" fillId="0" borderId="0" xfId="0" applyBorder="1" applyAlignment="1">
      <alignment/>
    </xf>
    <xf numFmtId="0" fontId="0" fillId="18" borderId="30" xfId="51" applyNumberFormat="1" applyFont="1" applyFill="1" applyBorder="1" applyAlignment="1" applyProtection="1">
      <alignment/>
      <protection/>
    </xf>
    <xf numFmtId="0" fontId="0" fillId="18" borderId="17" xfId="0" applyFill="1" applyBorder="1" applyAlignment="1" applyProtection="1">
      <alignment/>
      <protection/>
    </xf>
    <xf numFmtId="0" fontId="0" fillId="18" borderId="43" xfId="0" applyFill="1" applyBorder="1" applyAlignment="1" applyProtection="1">
      <alignment/>
      <protection/>
    </xf>
    <xf numFmtId="0" fontId="0" fillId="25" borderId="21" xfId="0" applyFill="1" applyBorder="1" applyAlignment="1">
      <alignment/>
    </xf>
    <xf numFmtId="0" fontId="9" fillId="27" borderId="0" xfId="46" applyFont="1" applyFill="1" applyBorder="1" applyAlignment="1" applyProtection="1">
      <alignment horizontal="right"/>
      <protection/>
    </xf>
    <xf numFmtId="0" fontId="0" fillId="18" borderId="44" xfId="60" applyFont="1" applyFill="1" applyBorder="1" applyProtection="1">
      <alignment/>
      <protection/>
    </xf>
    <xf numFmtId="0" fontId="0" fillId="28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11" fillId="18" borderId="34" xfId="0" applyFont="1" applyFill="1" applyBorder="1" applyAlignment="1" applyProtection="1">
      <alignment horizontal="center"/>
      <protection locked="0"/>
    </xf>
    <xf numFmtId="0" fontId="0" fillId="18" borderId="4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 horizontal="right"/>
      <protection/>
    </xf>
    <xf numFmtId="0" fontId="0" fillId="18" borderId="20" xfId="0" applyFont="1" applyFill="1" applyBorder="1" applyAlignment="1" applyProtection="1">
      <alignment horizontal="left"/>
      <protection/>
    </xf>
    <xf numFmtId="0" fontId="0" fillId="27" borderId="24" xfId="0" applyFont="1" applyFill="1" applyBorder="1" applyAlignment="1" applyProtection="1">
      <alignment/>
      <protection/>
    </xf>
    <xf numFmtId="0" fontId="12" fillId="25" borderId="24" xfId="0" applyFont="1" applyFill="1" applyBorder="1" applyAlignment="1" applyProtection="1">
      <alignment/>
      <protection/>
    </xf>
    <xf numFmtId="0" fontId="12" fillId="25" borderId="0" xfId="0" applyFont="1" applyFill="1" applyBorder="1" applyAlignment="1" applyProtection="1">
      <alignment/>
      <protection/>
    </xf>
    <xf numFmtId="0" fontId="12" fillId="25" borderId="0" xfId="0" applyFont="1" applyFill="1" applyBorder="1" applyAlignment="1" applyProtection="1">
      <alignment horizontal="left"/>
      <protection/>
    </xf>
    <xf numFmtId="0" fontId="0" fillId="27" borderId="45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31" fillId="26" borderId="17" xfId="0" applyFont="1" applyFill="1" applyBorder="1" applyAlignment="1" applyProtection="1">
      <alignment/>
      <protection/>
    </xf>
    <xf numFmtId="0" fontId="12" fillId="26" borderId="3" xfId="46" applyFont="1" applyFill="1" applyBorder="1" applyAlignment="1" applyProtection="1">
      <alignment/>
      <protection/>
    </xf>
    <xf numFmtId="0" fontId="12" fillId="26" borderId="18" xfId="0" applyFont="1" applyFill="1" applyBorder="1" applyAlignment="1" applyProtection="1">
      <alignment horizontal="left"/>
      <protection/>
    </xf>
    <xf numFmtId="0" fontId="0" fillId="18" borderId="3" xfId="0" applyFont="1" applyFill="1" applyBorder="1" applyAlignment="1" applyProtection="1">
      <alignment/>
      <protection/>
    </xf>
    <xf numFmtId="0" fontId="0" fillId="18" borderId="46" xfId="60" applyFont="1" applyFill="1" applyBorder="1" applyProtection="1">
      <alignment/>
      <protection/>
    </xf>
    <xf numFmtId="0" fontId="32" fillId="18" borderId="17" xfId="0" applyFont="1" applyFill="1" applyBorder="1" applyAlignment="1" applyProtection="1">
      <alignment horizontal="center"/>
      <protection/>
    </xf>
    <xf numFmtId="0" fontId="0" fillId="18" borderId="3" xfId="60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47" xfId="0" applyFill="1" applyBorder="1" applyAlignment="1">
      <alignment/>
    </xf>
    <xf numFmtId="0" fontId="0" fillId="29" borderId="0" xfId="0" applyFill="1" applyAlignment="1">
      <alignment/>
    </xf>
    <xf numFmtId="3" fontId="0" fillId="0" borderId="48" xfId="60" applyNumberFormat="1" applyFont="1" applyFill="1" applyBorder="1">
      <alignment/>
      <protection/>
    </xf>
    <xf numFmtId="3" fontId="0" fillId="0" borderId="16" xfId="60" applyNumberFormat="1" applyBorder="1" applyAlignment="1" applyProtection="1">
      <alignment/>
      <protection locked="0"/>
    </xf>
    <xf numFmtId="3" fontId="0" fillId="0" borderId="3" xfId="60" applyNumberFormat="1" applyFont="1" applyFill="1" applyBorder="1">
      <alignment/>
      <protection/>
    </xf>
    <xf numFmtId="3" fontId="0" fillId="0" borderId="3" xfId="60" applyNumberFormat="1" applyBorder="1" applyAlignment="1" applyProtection="1">
      <alignment/>
      <protection locked="0"/>
    </xf>
    <xf numFmtId="3" fontId="0" fillId="0" borderId="42" xfId="60" applyNumberFormat="1" applyFont="1" applyFill="1" applyBorder="1">
      <alignment/>
      <protection/>
    </xf>
    <xf numFmtId="3" fontId="0" fillId="0" borderId="42" xfId="60" applyNumberFormat="1" applyBorder="1" applyAlignment="1" applyProtection="1">
      <alignment/>
      <protection locked="0"/>
    </xf>
    <xf numFmtId="3" fontId="0" fillId="0" borderId="3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2" xfId="60" applyNumberFormat="1" applyFill="1" applyBorder="1" applyAlignment="1" applyProtection="1">
      <alignment/>
      <protection locked="0"/>
    </xf>
    <xf numFmtId="3" fontId="0" fillId="0" borderId="35" xfId="60" applyNumberFormat="1" applyFont="1" applyFill="1" applyBorder="1">
      <alignment/>
      <protection/>
    </xf>
    <xf numFmtId="0" fontId="0" fillId="18" borderId="44" xfId="0" applyFont="1" applyFill="1" applyBorder="1" applyAlignment="1" applyProtection="1">
      <alignment horizontal="right"/>
      <protection/>
    </xf>
    <xf numFmtId="0" fontId="0" fillId="27" borderId="24" xfId="0" applyFont="1" applyFill="1" applyBorder="1" applyAlignment="1" applyProtection="1">
      <alignment/>
      <protection/>
    </xf>
    <xf numFmtId="0" fontId="22" fillId="25" borderId="32" xfId="64" applyFont="1" applyBorder="1" applyAlignment="1" applyProtection="1">
      <alignment/>
      <protection/>
    </xf>
    <xf numFmtId="0" fontId="0" fillId="18" borderId="44" xfId="60" applyFont="1" applyFill="1" applyBorder="1" applyAlignment="1" applyProtection="1">
      <alignment horizontal="right"/>
      <protection/>
    </xf>
    <xf numFmtId="0" fontId="0" fillId="18" borderId="49" xfId="0" applyFont="1" applyFill="1" applyBorder="1" applyAlignment="1" applyProtection="1">
      <alignment/>
      <protection/>
    </xf>
    <xf numFmtId="0" fontId="0" fillId="27" borderId="50" xfId="0" applyNumberFormat="1" applyFont="1" applyFill="1" applyBorder="1" applyAlignment="1" applyProtection="1">
      <alignment/>
      <protection locked="0"/>
    </xf>
    <xf numFmtId="0" fontId="21" fillId="18" borderId="51" xfId="51" applyNumberFormat="1" applyFont="1" applyFill="1" applyBorder="1" applyAlignment="1" applyProtection="1">
      <alignment/>
      <protection/>
    </xf>
    <xf numFmtId="0" fontId="0" fillId="27" borderId="52" xfId="0" applyNumberFormat="1" applyFont="1" applyFill="1" applyBorder="1" applyAlignment="1" applyProtection="1">
      <alignment/>
      <protection locked="0"/>
    </xf>
    <xf numFmtId="0" fontId="0" fillId="27" borderId="50" xfId="51" applyNumberFormat="1" applyFont="1" applyFill="1" applyBorder="1" applyAlignment="1" applyProtection="1">
      <alignment/>
      <protection locked="0"/>
    </xf>
    <xf numFmtId="0" fontId="0" fillId="27" borderId="49" xfId="60" applyFill="1" applyBorder="1" applyProtection="1">
      <alignment/>
      <protection locked="0"/>
    </xf>
    <xf numFmtId="0" fontId="0" fillId="27" borderId="19" xfId="60" applyFill="1" applyBorder="1" applyProtection="1">
      <alignment/>
      <protection locked="0"/>
    </xf>
    <xf numFmtId="0" fontId="0" fillId="18" borderId="53" xfId="60" applyFont="1" applyFill="1" applyBorder="1" applyProtection="1">
      <alignment/>
      <protection/>
    </xf>
    <xf numFmtId="0" fontId="0" fillId="27" borderId="54" xfId="60" applyFill="1" applyBorder="1" applyProtection="1">
      <alignment/>
      <protection locked="0"/>
    </xf>
    <xf numFmtId="0" fontId="0" fillId="27" borderId="50" xfId="60" applyFill="1" applyBorder="1" applyProtection="1">
      <alignment/>
      <protection locked="0"/>
    </xf>
    <xf numFmtId="0" fontId="0" fillId="27" borderId="52" xfId="60" applyFill="1" applyBorder="1" applyProtection="1">
      <alignment/>
      <protection locked="0"/>
    </xf>
    <xf numFmtId="0" fontId="0" fillId="27" borderId="55" xfId="60" applyFill="1" applyBorder="1" applyProtection="1">
      <alignment/>
      <protection locked="0"/>
    </xf>
    <xf numFmtId="172" fontId="0" fillId="0" borderId="3" xfId="0" applyNumberFormat="1" applyFont="1" applyFill="1" applyBorder="1" applyAlignment="1" applyProtection="1">
      <alignment/>
      <protection locked="0"/>
    </xf>
    <xf numFmtId="172" fontId="12" fillId="26" borderId="3" xfId="0" applyNumberFormat="1" applyFont="1" applyFill="1" applyBorder="1" applyAlignment="1" applyProtection="1">
      <alignment horizontal="right"/>
      <protection/>
    </xf>
    <xf numFmtId="172" fontId="12" fillId="26" borderId="30" xfId="0" applyNumberFormat="1" applyFont="1" applyFill="1" applyBorder="1" applyAlignment="1" applyProtection="1">
      <alignment/>
      <protection locked="0"/>
    </xf>
    <xf numFmtId="172" fontId="12" fillId="26" borderId="56" xfId="0" applyNumberFormat="1" applyFont="1" applyFill="1" applyBorder="1" applyAlignment="1" applyProtection="1">
      <alignment/>
      <protection locked="0"/>
    </xf>
    <xf numFmtId="172" fontId="0" fillId="0" borderId="3" xfId="0" applyNumberFormat="1" applyFont="1" applyFill="1" applyBorder="1" applyAlignment="1" applyProtection="1">
      <alignment/>
      <protection locked="0"/>
    </xf>
    <xf numFmtId="172" fontId="12" fillId="26" borderId="3" xfId="0" applyNumberFormat="1" applyFont="1" applyFill="1" applyBorder="1" applyAlignment="1" applyProtection="1">
      <alignment/>
      <protection/>
    </xf>
    <xf numFmtId="172" fontId="0" fillId="18" borderId="3" xfId="0" applyNumberFormat="1" applyFont="1" applyFill="1" applyBorder="1" applyAlignment="1" applyProtection="1">
      <alignment/>
      <protection/>
    </xf>
    <xf numFmtId="172" fontId="0" fillId="0" borderId="3" xfId="0" applyNumberFormat="1" applyFont="1" applyFill="1" applyBorder="1" applyAlignment="1" applyProtection="1">
      <alignment/>
      <protection locked="0"/>
    </xf>
    <xf numFmtId="172" fontId="12" fillId="26" borderId="19" xfId="0" applyNumberFormat="1" applyFont="1" applyFill="1" applyBorder="1" applyAlignment="1" applyProtection="1">
      <alignment/>
      <protection/>
    </xf>
    <xf numFmtId="172" fontId="0" fillId="0" borderId="19" xfId="0" applyNumberFormat="1" applyFont="1" applyFill="1" applyBorder="1" applyAlignment="1" applyProtection="1">
      <alignment/>
      <protection locked="0"/>
    </xf>
    <xf numFmtId="172" fontId="29" fillId="25" borderId="0" xfId="64" applyNumberFormat="1" applyFont="1" applyBorder="1" applyAlignment="1" applyProtection="1">
      <alignment/>
      <protection/>
    </xf>
    <xf numFmtId="172" fontId="22" fillId="25" borderId="12" xfId="64" applyNumberFormat="1" applyFont="1" applyBorder="1" applyAlignment="1" applyProtection="1">
      <alignment/>
      <protection/>
    </xf>
    <xf numFmtId="173" fontId="0" fillId="27" borderId="52" xfId="60" applyNumberFormat="1" applyFill="1" applyBorder="1" applyProtection="1">
      <alignment/>
      <protection locked="0"/>
    </xf>
    <xf numFmtId="173" fontId="0" fillId="27" borderId="50" xfId="60" applyNumberFormat="1" applyFill="1" applyBorder="1" applyProtection="1">
      <alignment/>
      <protection locked="0"/>
    </xf>
    <xf numFmtId="0" fontId="0" fillId="18" borderId="24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18" borderId="0" xfId="0" applyFont="1" applyFill="1" applyBorder="1" applyAlignment="1" applyProtection="1">
      <alignment horizontal="left"/>
      <protection/>
    </xf>
    <xf numFmtId="0" fontId="0" fillId="18" borderId="0" xfId="0" applyFill="1" applyBorder="1" applyAlignment="1" applyProtection="1">
      <alignment/>
      <protection/>
    </xf>
    <xf numFmtId="0" fontId="0" fillId="27" borderId="25" xfId="46" applyFont="1" applyFill="1" applyBorder="1" applyAlignment="1">
      <alignment wrapText="1"/>
    </xf>
    <xf numFmtId="0" fontId="0" fillId="27" borderId="25" xfId="0" applyFill="1" applyBorder="1" applyAlignment="1">
      <alignment vertical="top" wrapText="1"/>
    </xf>
    <xf numFmtId="0" fontId="27" fillId="25" borderId="23" xfId="58" applyFont="1" applyBorder="1" applyProtection="1">
      <alignment/>
      <protection/>
    </xf>
    <xf numFmtId="0" fontId="9" fillId="27" borderId="0" xfId="46" applyFill="1" applyBorder="1" applyAlignment="1" applyProtection="1">
      <alignment horizontal="left"/>
      <protection/>
    </xf>
    <xf numFmtId="0" fontId="22" fillId="25" borderId="12" xfId="64" applyFont="1" applyBorder="1" applyAlignment="1" applyProtection="1">
      <alignment horizontal="left"/>
      <protection/>
    </xf>
    <xf numFmtId="0" fontId="27" fillId="25" borderId="23" xfId="58" applyFont="1" applyBorder="1" applyAlignment="1" applyProtection="1">
      <alignment horizontal="center"/>
      <protection/>
    </xf>
    <xf numFmtId="0" fontId="27" fillId="25" borderId="14" xfId="58" applyFont="1" applyBorder="1" applyAlignment="1" applyProtection="1">
      <alignment horizontal="center"/>
      <protection/>
    </xf>
    <xf numFmtId="0" fontId="28" fillId="25" borderId="0" xfId="67" applyFont="1" applyBorder="1" applyAlignment="1" applyProtection="1">
      <alignment horizontal="left" vertical="top" wrapText="1"/>
      <protection/>
    </xf>
    <xf numFmtId="0" fontId="28" fillId="25" borderId="25" xfId="67" applyFont="1" applyBorder="1" applyAlignment="1" applyProtection="1">
      <alignment horizontal="left" vertical="top" wrapText="1"/>
      <protection/>
    </xf>
    <xf numFmtId="0" fontId="27" fillId="25" borderId="28" xfId="58" applyFont="1" applyFill="1" applyBorder="1" applyAlignment="1" applyProtection="1">
      <alignment horizontal="center" vertical="center"/>
      <protection/>
    </xf>
    <xf numFmtId="0" fontId="27" fillId="25" borderId="15" xfId="58" applyFont="1" applyFill="1" applyBorder="1" applyAlignment="1" applyProtection="1">
      <alignment horizontal="center" vertical="center"/>
      <protection/>
    </xf>
    <xf numFmtId="0" fontId="27" fillId="25" borderId="28" xfId="58" applyFont="1" applyBorder="1" applyAlignment="1" applyProtection="1">
      <alignment horizontal="center" vertical="center"/>
      <protection/>
    </xf>
    <xf numFmtId="0" fontId="27" fillId="25" borderId="15" xfId="58" applyFont="1" applyBorder="1" applyAlignment="1" applyProtection="1">
      <alignment horizontal="center" vertical="center"/>
      <protection/>
    </xf>
    <xf numFmtId="0" fontId="27" fillId="25" borderId="21" xfId="58" applyFont="1" applyBorder="1" applyAlignment="1" applyProtection="1">
      <alignment horizontal="center" vertical="center"/>
      <protection/>
    </xf>
    <xf numFmtId="0" fontId="27" fillId="25" borderId="22" xfId="58" applyFont="1" applyBorder="1" applyAlignment="1" applyProtection="1">
      <alignment horizontal="center" vertical="center"/>
      <protection/>
    </xf>
    <xf numFmtId="0" fontId="27" fillId="25" borderId="23" xfId="58" applyFont="1" applyBorder="1" applyAlignment="1" applyProtection="1">
      <alignment horizontal="center" vertical="center"/>
      <protection/>
    </xf>
    <xf numFmtId="0" fontId="27" fillId="25" borderId="14" xfId="58" applyFont="1" applyBorder="1" applyAlignment="1" applyProtection="1">
      <alignment horizontal="center" vertical="center"/>
      <protection/>
    </xf>
    <xf numFmtId="0" fontId="12" fillId="25" borderId="12" xfId="67" applyFont="1" applyFill="1" applyBorder="1" applyAlignment="1">
      <alignment horizontal="center" vertical="top"/>
      <protection/>
    </xf>
    <xf numFmtId="0" fontId="12" fillId="25" borderId="26" xfId="67" applyFont="1" applyFill="1" applyBorder="1" applyAlignment="1">
      <alignment horizontal="center" vertical="top"/>
      <protection/>
    </xf>
    <xf numFmtId="0" fontId="12" fillId="25" borderId="27" xfId="67" applyFont="1" applyFill="1" applyBorder="1" applyAlignment="1">
      <alignment horizontal="center" vertical="top"/>
      <protection/>
    </xf>
    <xf numFmtId="0" fontId="9" fillId="27" borderId="0" xfId="46" applyFill="1" applyBorder="1" applyAlignment="1">
      <alignment horizontal="left"/>
    </xf>
    <xf numFmtId="0" fontId="9" fillId="27" borderId="0" xfId="46" applyFont="1" applyFill="1" applyBorder="1" applyAlignment="1" applyProtection="1">
      <alignment horizontal="left"/>
      <protection/>
    </xf>
    <xf numFmtId="0" fontId="0" fillId="27" borderId="0" xfId="0" applyFill="1" applyBorder="1" applyAlignment="1">
      <alignment horizontal="center"/>
    </xf>
  </cellXfs>
  <cellStyles count="5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ell för ifyllnad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t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Rubrik tabell mindre" xfId="57"/>
    <cellStyle name="Rubrik textsida" xfId="58"/>
    <cellStyle name="Summa" xfId="59"/>
    <cellStyle name="Tabell" xfId="60"/>
    <cellStyle name="Tabell - markerad rad" xfId="61"/>
    <cellStyle name="Tabellrubrik nivå 2" xfId="62"/>
    <cellStyle name="Tabellrubrik nivå 3" xfId="63"/>
    <cellStyle name="Tabellsumma" xfId="64"/>
    <cellStyle name="Comma" xfId="65"/>
    <cellStyle name="Comma [0]" xfId="66"/>
    <cellStyle name="Underrubrik tabell" xfId="67"/>
    <cellStyle name="Underrubrik textsida" xfId="68"/>
    <cellStyle name="Utdata" xfId="69"/>
    <cellStyle name="Currency" xfId="70"/>
    <cellStyle name="Currency [0]" xfId="71"/>
    <cellStyle name="Varningstext" xfId="72"/>
  </cellStyles>
  <dxfs count="13"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</dxf>
    <dxf>
      <font>
        <b val="0"/>
        <i val="0"/>
        <color rgb="FFAAA095"/>
      </font>
      <border/>
    </dxf>
    <dxf>
      <font>
        <b val="0"/>
        <i val="0"/>
        <color rgb="FFAAA095"/>
      </font>
      <fill>
        <patternFill>
          <bgColor rgb="FFE5E5E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7A2C0"/>
      <rgbColor rgb="00FFFFFF"/>
      <rgbColor rgb="00000000"/>
      <rgbColor rgb="007F7F7F"/>
      <rgbColor rgb="00BFBFBF"/>
      <rgbColor rgb="00666666"/>
      <rgbColor rgb="00000000"/>
      <rgbColor rgb="00A6A6A6"/>
      <rgbColor rgb="00000000"/>
      <rgbColor rgb="007F7F7F"/>
      <rgbColor rgb="00FFFFFF"/>
      <rgbColor rgb="00666666"/>
      <rgbColor rgb="00E5E5E5"/>
      <rgbColor rgb="00A6A6A6"/>
      <rgbColor rgb="00FFFFFF"/>
      <rgbColor rgb="00FFFFFF"/>
      <rgbColor rgb="0067A2C0"/>
      <rgbColor rgb="00AAA095"/>
      <rgbColor rgb="00EC736A"/>
      <rgbColor rgb="00FFE91B"/>
      <rgbColor rgb="00000000"/>
      <rgbColor rgb="00FFFFFF"/>
      <rgbColor rgb="00000000"/>
      <rgbColor rgb="00000000"/>
      <rgbColor rgb="0067A2C0"/>
      <rgbColor rgb="00AAA095"/>
      <rgbColor rgb="00EC736A"/>
      <rgbColor rgb="00FFE91B"/>
      <rgbColor rgb="00000000"/>
      <rgbColor rgb="00FFFFFF"/>
      <rgbColor rgb="00000000"/>
      <rgbColor rgb="00000000"/>
      <rgbColor rgb="00BFBFBF"/>
      <rgbColor rgb="00A6A6A6"/>
      <rgbColor rgb="007F7F7F"/>
      <rgbColor rgb="00666666"/>
      <rgbColor rgb="00BFBFBF"/>
      <rgbColor rgb="00000000"/>
      <rgbColor rgb="00E5E5E5"/>
      <rgbColor rgb="004D4D4D"/>
      <rgbColor rgb="00BFBFBF"/>
      <rgbColor rgb="00A6A6A6"/>
      <rgbColor rgb="00666666"/>
      <rgbColor rgb="004D4D4D"/>
      <rgbColor rgb="004D4D4D"/>
      <rgbColor rgb="004D4D4D"/>
      <rgbColor rgb="00E5E5E5"/>
      <rgbColor rgb="00FFFFFF"/>
      <rgbColor rgb="00000000"/>
      <rgbColor rgb="007F7F7F"/>
      <rgbColor rgb="00FFE91B"/>
      <rgbColor rgb="00EC736A"/>
      <rgbColor rgb="00AAA095"/>
      <rgbColor rgb="00E5E5E5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Totalkostnad</a:t>
            </a:r>
          </a:p>
        </c:rich>
      </c:tx>
      <c:layout>
        <c:manualLayout>
          <c:xMode val="factor"/>
          <c:yMode val="factor"/>
          <c:x val="0.004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6"/>
          <c:w val="0.972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LCC!$C$30</c:f>
              <c:strCache>
                <c:ptCount val="1"/>
                <c:pt idx="0">
                  <c:v>TOTAL LCC</c:v>
                </c:pt>
              </c:strCache>
            </c:strRef>
          </c:tx>
          <c:spPr>
            <a:solidFill>
              <a:srgbClr val="67A2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(LCC!$E$10,LCC!$F$10,LCC!$G$10,LCC!$H$10,LCC!$I$10)</c:f>
              <c:strCache>
                <c:ptCount val="5"/>
                <c:pt idx="0">
                  <c:v>Anbud 1</c:v>
                </c:pt>
                <c:pt idx="1">
                  <c:v>Anbud 2</c:v>
                </c:pt>
                <c:pt idx="2">
                  <c:v>Anbud 3</c:v>
                </c:pt>
                <c:pt idx="3">
                  <c:v>Anbud 4</c:v>
                </c:pt>
                <c:pt idx="4">
                  <c:v>Anbud 5</c:v>
                </c:pt>
              </c:strCache>
            </c:strRef>
          </c:cat>
          <c:val>
            <c:numRef>
              <c:f>(LCC!$E$30,LCC!$F$30,LCC!$G$30,LCC!$H$30,LCC!$I$30)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694479"/>
        <c:axId val="62597128"/>
      </c:bar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AAA095"/>
            </a:solidFill>
          </a:ln>
        </c:spPr>
        <c:crossAx val="62597128"/>
        <c:crosses val="autoZero"/>
        <c:auto val="1"/>
        <c:lblOffset val="100"/>
        <c:tickLblSkip val="1"/>
        <c:noMultiLvlLbl val="0"/>
      </c:catAx>
      <c:valAx>
        <c:axId val="62597128"/>
        <c:scaling>
          <c:orientation val="minMax"/>
        </c:scaling>
        <c:axPos val="l"/>
        <c:majorGridlines>
          <c:spPr>
            <a:ln w="3175">
              <a:solidFill>
                <a:srgbClr val="AAA095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AAA095"/>
            </a:solidFill>
          </a:ln>
        </c:spPr>
        <c:crossAx val="516944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AAA095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Kostnader under varans livscykel</a:t>
            </a:r>
          </a:p>
        </c:rich>
      </c:tx>
      <c:layout>
        <c:manualLayout>
          <c:xMode val="factor"/>
          <c:yMode val="factor"/>
          <c:x val="0.007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575"/>
          <c:w val="0.97225"/>
          <c:h val="0.87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LCC!$C$28</c:f>
              <c:strCache>
                <c:ptCount val="1"/>
                <c:pt idx="0">
                  <c:v>Anskaffningskostnad exkl. restvärde</c:v>
                </c:pt>
              </c:strCache>
            </c:strRef>
          </c:tx>
          <c:spPr>
            <a:solidFill>
              <a:srgbClr val="67A2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(LCC!$E$10,LCC!$F$10,LCC!$G$10,LCC!$H$10,LCC!$I$10)</c:f>
              <c:strCache>
                <c:ptCount val="5"/>
                <c:pt idx="0">
                  <c:v>Anbud 1</c:v>
                </c:pt>
                <c:pt idx="1">
                  <c:v>Anbud 2</c:v>
                </c:pt>
                <c:pt idx="2">
                  <c:v>Anbud 3</c:v>
                </c:pt>
                <c:pt idx="3">
                  <c:v>Anbud 4</c:v>
                </c:pt>
                <c:pt idx="4">
                  <c:v>Anbud 5</c:v>
                </c:pt>
              </c:strCache>
            </c:strRef>
          </c:cat>
          <c:val>
            <c:numRef>
              <c:f>(LCC!$E$28,LCC!$F$28,LCC!$G$28,LCC!$H$28,LCC!$I$28)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LCC!$C$13</c:f>
              <c:strCache>
                <c:ptCount val="1"/>
                <c:pt idx="0">
                  <c:v>ANSKAFFNINGSKOSTNAD PER STYCK</c:v>
                </c:pt>
              </c:strCache>
            </c:strRef>
          </c:tx>
          <c:spPr>
            <a:solidFill>
              <a:srgbClr val="EC73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(LCC!$E$22,LCC!$F$22,LCC!$G$22,LCC!$H$22,LCC!$I$22)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LCC!$C$26</c:f>
              <c:strCache>
                <c:ptCount val="1"/>
                <c:pt idx="0">
                  <c:v>TOTAL ÖVRIG KOSTNAD PER STYCK NUVÄRDE</c:v>
                </c:pt>
              </c:strCache>
            </c:strRef>
          </c:tx>
          <c:spPr>
            <a:solidFill>
              <a:srgbClr val="FFE91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(LCC!$E$26,LCC!$F$26,LCC!$G$26,LCC!$H$26,LCC!$I$26)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LCC!$C$18</c:f>
              <c:strCache>
                <c:ptCount val="1"/>
                <c:pt idx="0">
                  <c:v>DRIFTKOSTNAD PER STYCK NUVÄRDE</c:v>
                </c:pt>
              </c:strCache>
            </c:strRef>
          </c:tx>
          <c:spPr>
            <a:solidFill>
              <a:srgbClr val="AAA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(LCC!$E$18,LCC!$F$18,LCC!$G$18,LCC!$H$18,LCC!$I$18)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6503241"/>
        <c:axId val="37202578"/>
      </c:bar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AAA095"/>
            </a:solidFill>
          </a:ln>
        </c:spPr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</c:scaling>
        <c:axPos val="l"/>
        <c:majorGridlines>
          <c:spPr>
            <a:ln w="3175">
              <a:solidFill>
                <a:srgbClr val="AAA095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AAA095"/>
            </a:solidFill>
          </a:ln>
        </c:spPr>
        <c:crossAx val="2650324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AAA095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LCC vid en kalkylränta på 0%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625"/>
          <c:w val="0.835"/>
          <c:h val="0.68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'Formler för känslighetsanalys'!$C$5</c:f>
              <c:strCache>
                <c:ptCount val="1"/>
                <c:pt idx="0">
                  <c:v>Anbud 1</c:v>
                </c:pt>
              </c:strCache>
            </c:strRef>
          </c:tx>
          <c:spPr>
            <a:ln w="25400">
              <a:solidFill>
                <a:srgbClr val="67A2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7A2C0"/>
              </a:solidFill>
              <a:ln>
                <a:solidFill>
                  <a:srgbClr val="67A2C0"/>
                </a:solidFill>
              </a:ln>
            </c:spPr>
          </c:marker>
          <c:xVal>
            <c:numRef>
              <c:f>'Formler för känslighetsanalys'!$D$4:$E$4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'Formler för känslighetsanalys'!$D$5:$E$5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'Formler för känslighetsanalys'!$C$6</c:f>
              <c:strCache>
                <c:ptCount val="1"/>
                <c:pt idx="0">
                  <c:v>Anbud 2</c:v>
                </c:pt>
              </c:strCache>
            </c:strRef>
          </c:tx>
          <c:spPr>
            <a:ln w="25400">
              <a:solidFill>
                <a:srgbClr val="AAA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AAA095"/>
              </a:solidFill>
              <a:ln>
                <a:solidFill>
                  <a:srgbClr val="AAA095"/>
                </a:solidFill>
              </a:ln>
            </c:spPr>
          </c:marker>
          <c:xVal>
            <c:numRef>
              <c:f>'Formler för känslighetsanalys'!$D$4:$E$4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'Formler för känslighetsanalys'!$D$6:$E$6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'Formler för känslighetsanalys'!$C$7</c:f>
              <c:strCache>
                <c:ptCount val="1"/>
                <c:pt idx="0">
                  <c:v>Anbud 3</c:v>
                </c:pt>
              </c:strCache>
            </c:strRef>
          </c:tx>
          <c:spPr>
            <a:ln w="25400">
              <a:solidFill>
                <a:srgbClr val="EC736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EC736A"/>
                </a:solidFill>
              </a:ln>
            </c:spPr>
          </c:marker>
          <c:xVal>
            <c:numRef>
              <c:f>'Formler för känslighetsanalys'!$D$4:$E$4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'Formler för känslighetsanalys'!$D$7:$E$7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'Formler för känslighetsanalys'!$C$8</c:f>
              <c:strCache>
                <c:ptCount val="1"/>
                <c:pt idx="0">
                  <c:v>Anbud 4</c:v>
                </c:pt>
              </c:strCache>
            </c:strRef>
          </c:tx>
          <c:spPr>
            <a:ln w="25400">
              <a:solidFill>
                <a:srgbClr val="FFE91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E91B"/>
              </a:solidFill>
              <a:ln>
                <a:solidFill>
                  <a:srgbClr val="FFE91B"/>
                </a:solidFill>
              </a:ln>
            </c:spPr>
          </c:marker>
          <c:xVal>
            <c:numRef>
              <c:f>'Formler för känslighetsanalys'!$D$4:$E$4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'Formler för känslighetsanalys'!$D$8:$E$8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'Formler för känslighetsanalys'!$C$9</c:f>
              <c:strCache>
                <c:ptCount val="1"/>
                <c:pt idx="0">
                  <c:v>Anbud 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'Formler för känslighetsanalys'!$D$4:$E$4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'Formler för känslighetsanalys'!$D$9:$E$9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6387747"/>
        <c:axId val="60618812"/>
      </c:scatterChart>
      <c:valAx>
        <c:axId val="6638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Kalkylränta i procent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AAA095"/>
            </a:solidFill>
          </a:ln>
        </c:spPr>
        <c:crossAx val="60618812"/>
        <c:crosses val="autoZero"/>
        <c:crossBetween val="midCat"/>
        <c:dispUnits/>
      </c:valAx>
      <c:valAx>
        <c:axId val="6061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livscykelkostnad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AA095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AAA095"/>
            </a:solidFill>
          </a:ln>
        </c:spPr>
        <c:crossAx val="6638774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AAA095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4025"/>
          <c:w val="0.88725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67A2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LCC vid 20% ökad bränslekostnad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755"/>
          <c:w val="0.83125"/>
          <c:h val="0.68725"/>
        </c:manualLayout>
      </c:layout>
      <c:barChart>
        <c:barDir val="col"/>
        <c:grouping val="clustered"/>
        <c:varyColors val="0"/>
        <c:ser>
          <c:idx val="0"/>
          <c:order val="0"/>
          <c:tx>
            <c:v>LCC vid 20% ökning av bränslekostnaden</c:v>
          </c:tx>
          <c:spPr>
            <a:solidFill>
              <a:srgbClr val="67A2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'Formler för känslighetsanalys'!$E$14:$I$14</c:f>
              <c:strCache>
                <c:ptCount val="5"/>
                <c:pt idx="0">
                  <c:v>Anbud 1</c:v>
                </c:pt>
                <c:pt idx="1">
                  <c:v>Anbud 2</c:v>
                </c:pt>
                <c:pt idx="2">
                  <c:v>Anbud 3</c:v>
                </c:pt>
                <c:pt idx="3">
                  <c:v>Anbud 4</c:v>
                </c:pt>
                <c:pt idx="4">
                  <c:v>Anbud 5</c:v>
                </c:pt>
              </c:strCache>
            </c:strRef>
          </c:cat>
          <c:val>
            <c:numRef>
              <c:f>'Formler för känslighetsanalys'!$E$15:$I$15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LCC utan kostnadsökning</c:v>
          </c:tx>
          <c:spPr>
            <a:solidFill>
              <a:srgbClr val="AAA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'Formler för känslighetsanalys'!$E$16:$I$16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698397"/>
        <c:axId val="11176710"/>
      </c:barChart>
      <c:catAx>
        <c:axId val="869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AAA095"/>
            </a:solidFill>
          </a:ln>
        </c:spPr>
        <c:crossAx val="11176710"/>
        <c:crosses val="autoZero"/>
        <c:auto val="1"/>
        <c:lblOffset val="100"/>
        <c:tickLblSkip val="1"/>
        <c:noMultiLvlLbl val="0"/>
      </c:catAx>
      <c:valAx>
        <c:axId val="11176710"/>
        <c:scaling>
          <c:orientation val="minMax"/>
        </c:scaling>
        <c:axPos val="l"/>
        <c:majorGridlines>
          <c:spPr>
            <a:ln w="3175">
              <a:solidFill>
                <a:srgbClr val="AAA095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AAA095"/>
            </a:solidFill>
          </a:ln>
        </c:spPr>
        <c:crossAx val="869839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AAA095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83875"/>
          <c:w val="0.885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67A2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8</xdr:col>
      <xdr:colOff>447675</xdr:colOff>
      <xdr:row>23</xdr:row>
      <xdr:rowOff>142875</xdr:rowOff>
    </xdr:to>
    <xdr:graphicFrame>
      <xdr:nvGraphicFramePr>
        <xdr:cNvPr id="1" name="Chart 9"/>
        <xdr:cNvGraphicFramePr/>
      </xdr:nvGraphicFramePr>
      <xdr:xfrm>
        <a:off x="285750" y="1162050"/>
        <a:ext cx="41052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552450</xdr:colOff>
      <xdr:row>6</xdr:row>
      <xdr:rowOff>19050</xdr:rowOff>
    </xdr:from>
    <xdr:to>
      <xdr:col>17</xdr:col>
      <xdr:colOff>400050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5715000" y="1162050"/>
        <a:ext cx="41148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0.93375</cdr:x>
      <cdr:y>0.7205</cdr:y>
    </cdr:from>
    <cdr:to>
      <cdr:x>0.99925</cdr:x>
      <cdr:y>0.786</cdr:y>
    </cdr:to>
    <cdr:sp>
      <cdr:nvSpPr>
        <cdr:cNvPr id="1" name="textruta 1"/>
        <cdr:cNvSpPr txBox="1">
          <a:spLocks noChangeArrowheads="1"/>
        </cdr:cNvSpPr>
      </cdr:nvSpPr>
      <cdr:spPr>
        <a:xfrm>
          <a:off x="4171950" y="3495675"/>
          <a:ext cx="295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76200</xdr:rowOff>
    </xdr:from>
    <xdr:to>
      <xdr:col>6</xdr:col>
      <xdr:colOff>76200</xdr:colOff>
      <xdr:row>37</xdr:row>
      <xdr:rowOff>57150</xdr:rowOff>
    </xdr:to>
    <xdr:graphicFrame>
      <xdr:nvGraphicFramePr>
        <xdr:cNvPr id="1" name="Diagram 4"/>
        <xdr:cNvGraphicFramePr/>
      </xdr:nvGraphicFramePr>
      <xdr:xfrm>
        <a:off x="266700" y="1066800"/>
        <a:ext cx="44767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5</xdr:row>
      <xdr:rowOff>76200</xdr:rowOff>
    </xdr:from>
    <xdr:to>
      <xdr:col>11</xdr:col>
      <xdr:colOff>685800</xdr:colOff>
      <xdr:row>37</xdr:row>
      <xdr:rowOff>66675</xdr:rowOff>
    </xdr:to>
    <xdr:graphicFrame>
      <xdr:nvGraphicFramePr>
        <xdr:cNvPr id="2" name="Chart 491"/>
        <xdr:cNvGraphicFramePr/>
      </xdr:nvGraphicFramePr>
      <xdr:xfrm>
        <a:off x="4819650" y="1066800"/>
        <a:ext cx="44862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tabSelected="1" zoomScalePageLayoutView="0" workbookViewId="0" topLeftCell="A1">
      <selection activeCell="C12" sqref="C12"/>
    </sheetView>
  </sheetViews>
  <sheetFormatPr defaultColWidth="9.140625" defaultRowHeight="12"/>
  <cols>
    <col min="1" max="1" width="2.7109375" style="43" customWidth="1"/>
    <col min="2" max="2" width="9.140625" style="43" customWidth="1"/>
    <col min="3" max="3" width="76.28125" style="43" customWidth="1"/>
    <col min="4" max="16384" width="9.140625" style="43" customWidth="1"/>
  </cols>
  <sheetData>
    <row r="1" ht="28.5" customHeight="1" thickBot="1"/>
    <row r="2" spans="2:3" ht="6" customHeight="1">
      <c r="B2" s="70"/>
      <c r="C2" s="1"/>
    </row>
    <row r="3" spans="2:3" ht="18">
      <c r="B3" s="71"/>
      <c r="C3" s="94" t="s">
        <v>67</v>
      </c>
    </row>
    <row r="4" spans="2:3" ht="13.5" customHeight="1" thickBot="1">
      <c r="B4" s="72"/>
      <c r="C4" s="96" t="s">
        <v>65</v>
      </c>
    </row>
    <row r="5" spans="2:3" s="88" customFormat="1" ht="12" customHeight="1">
      <c r="B5" s="90"/>
      <c r="C5" s="91"/>
    </row>
    <row r="6" spans="2:3" ht="12" customHeight="1">
      <c r="B6" s="51"/>
      <c r="C6" s="73" t="s">
        <v>41</v>
      </c>
    </row>
    <row r="7" spans="2:3" ht="72">
      <c r="B7" s="51"/>
      <c r="C7" s="200" t="s">
        <v>70</v>
      </c>
    </row>
    <row r="8" spans="2:3" ht="36">
      <c r="B8" s="51"/>
      <c r="C8" s="68" t="s">
        <v>68</v>
      </c>
    </row>
    <row r="9" spans="2:3" ht="24">
      <c r="B9" s="51"/>
      <c r="C9" s="199" t="s">
        <v>66</v>
      </c>
    </row>
    <row r="10" spans="2:3" ht="12">
      <c r="B10" s="51"/>
      <c r="C10" s="68"/>
    </row>
    <row r="11" spans="2:3" ht="12">
      <c r="B11" s="51"/>
      <c r="C11" s="69" t="s">
        <v>12</v>
      </c>
    </row>
    <row r="12" spans="2:3" ht="48">
      <c r="B12" s="51"/>
      <c r="C12" s="199" t="s">
        <v>71</v>
      </c>
    </row>
    <row r="13" spans="2:3" ht="12.75" thickBot="1">
      <c r="B13" s="48"/>
      <c r="C13" s="55"/>
    </row>
    <row r="16" spans="2:3" ht="12">
      <c r="B16" s="119" t="s">
        <v>24</v>
      </c>
      <c r="C16" s="78" t="s">
        <v>23</v>
      </c>
    </row>
  </sheetData>
  <sheetProtection/>
  <hyperlinks>
    <hyperlink ref="C16" location="LCC!A1" display="KLICKA HÄR FÖR ATT VISA LCC-KALKYLEN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zoomScalePageLayoutView="0" workbookViewId="0" topLeftCell="A1">
      <selection activeCell="N5" sqref="N5"/>
    </sheetView>
  </sheetViews>
  <sheetFormatPr defaultColWidth="9.140625" defaultRowHeight="12"/>
  <cols>
    <col min="1" max="1" width="2.7109375" style="67" customWidth="1"/>
    <col min="2" max="2" width="9.140625" style="12" customWidth="1"/>
    <col min="3" max="3" width="42.140625" style="12" customWidth="1"/>
    <col min="4" max="4" width="7.140625" style="12" customWidth="1"/>
    <col min="5" max="5" width="19.140625" style="12" customWidth="1"/>
    <col min="6" max="8" width="17.140625" style="12" customWidth="1"/>
    <col min="9" max="9" width="18.28125" style="12" customWidth="1"/>
    <col min="10" max="10" width="9.00390625" style="12" customWidth="1"/>
    <col min="11" max="38" width="9.140625" style="67" customWidth="1"/>
    <col min="39" max="16384" width="9.140625" style="12" customWidth="1"/>
  </cols>
  <sheetData>
    <row r="1" spans="2:5" s="61" customFormat="1" ht="28.5" customHeight="1" thickBot="1">
      <c r="B1" s="57"/>
      <c r="C1" s="58"/>
      <c r="D1" s="59"/>
      <c r="E1" s="60"/>
    </row>
    <row r="2" spans="2:10" s="61" customFormat="1" ht="6" customHeight="1" thickBot="1">
      <c r="B2" s="74"/>
      <c r="C2" s="201"/>
      <c r="D2" s="201"/>
      <c r="E2" s="201"/>
      <c r="F2" s="201"/>
      <c r="G2" s="201"/>
      <c r="H2" s="201"/>
      <c r="I2" s="201"/>
      <c r="J2" s="5"/>
    </row>
    <row r="3" spans="1:38" s="6" customFormat="1" ht="18" customHeight="1">
      <c r="A3" s="62"/>
      <c r="B3" s="74"/>
      <c r="C3" s="204" t="s">
        <v>40</v>
      </c>
      <c r="D3" s="204"/>
      <c r="E3" s="204"/>
      <c r="F3" s="204"/>
      <c r="G3" s="204"/>
      <c r="H3" s="204"/>
      <c r="I3" s="204"/>
      <c r="J3" s="20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38" s="6" customFormat="1" ht="28.5" customHeight="1" thickBot="1">
      <c r="A4" s="62"/>
      <c r="B4" s="75"/>
      <c r="C4" s="206" t="s">
        <v>69</v>
      </c>
      <c r="D4" s="206"/>
      <c r="E4" s="206"/>
      <c r="F4" s="206"/>
      <c r="G4" s="206"/>
      <c r="H4" s="206"/>
      <c r="I4" s="206"/>
      <c r="J4" s="207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38" s="6" customFormat="1" ht="15.75" customHeight="1" thickBot="1">
      <c r="A5" s="62"/>
      <c r="B5" s="20"/>
      <c r="C5" s="21" t="s">
        <v>17</v>
      </c>
      <c r="D5" s="21"/>
      <c r="E5" s="168"/>
      <c r="F5" s="83"/>
      <c r="G5" s="83"/>
      <c r="H5" s="83"/>
      <c r="I5" s="83"/>
      <c r="J5" s="28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s="9" customFormat="1" ht="15.75" customHeight="1" thickBot="1" thickTop="1">
      <c r="A6" s="63"/>
      <c r="B6" s="20"/>
      <c r="C6" s="22" t="s">
        <v>45</v>
      </c>
      <c r="D6" s="164" t="s">
        <v>3</v>
      </c>
      <c r="E6" s="169"/>
      <c r="F6" s="170">
        <f>E6</f>
        <v>0</v>
      </c>
      <c r="G6" s="84">
        <f>E6</f>
        <v>0</v>
      </c>
      <c r="H6" s="84">
        <f>E6</f>
        <v>0</v>
      </c>
      <c r="I6" s="84">
        <f>E6</f>
        <v>0</v>
      </c>
      <c r="J6" s="86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s="9" customFormat="1" ht="15.75" customHeight="1" thickBot="1" thickTop="1">
      <c r="A7" s="63"/>
      <c r="B7" s="23"/>
      <c r="C7" s="22" t="s">
        <v>16</v>
      </c>
      <c r="D7" s="164" t="s">
        <v>7</v>
      </c>
      <c r="E7" s="171"/>
      <c r="F7" s="170">
        <f>E7</f>
        <v>0</v>
      </c>
      <c r="G7" s="84">
        <f>E7</f>
        <v>0</v>
      </c>
      <c r="H7" s="84">
        <f>E7</f>
        <v>0</v>
      </c>
      <c r="I7" s="84">
        <f>E7</f>
        <v>0</v>
      </c>
      <c r="J7" s="86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38" s="9" customFormat="1" ht="15.75" customHeight="1" thickBot="1" thickTop="1">
      <c r="A8" s="63"/>
      <c r="B8" s="23"/>
      <c r="C8" s="22" t="s">
        <v>13</v>
      </c>
      <c r="D8" s="164" t="s">
        <v>4</v>
      </c>
      <c r="E8" s="172"/>
      <c r="F8" s="170">
        <f>E8</f>
        <v>0</v>
      </c>
      <c r="G8" s="84">
        <f>E8</f>
        <v>0</v>
      </c>
      <c r="H8" s="84">
        <f>E8</f>
        <v>0</v>
      </c>
      <c r="I8" s="84">
        <f>E8</f>
        <v>0</v>
      </c>
      <c r="J8" s="86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s="9" customFormat="1" ht="15.75" customHeight="1" thickBot="1" thickTop="1">
      <c r="A9" s="63"/>
      <c r="B9" s="79"/>
      <c r="C9" s="80"/>
      <c r="D9" s="81"/>
      <c r="E9" s="124"/>
      <c r="F9" s="85"/>
      <c r="G9" s="85"/>
      <c r="H9" s="85"/>
      <c r="I9" s="85"/>
      <c r="J9" s="82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1:38" s="6" customFormat="1" ht="20.25" customHeight="1">
      <c r="A10" s="62"/>
      <c r="B10" s="19"/>
      <c r="C10" s="7" t="s">
        <v>44</v>
      </c>
      <c r="D10" s="7"/>
      <c r="E10" s="95" t="s">
        <v>47</v>
      </c>
      <c r="F10" s="95" t="s">
        <v>48</v>
      </c>
      <c r="G10" s="95" t="s">
        <v>49</v>
      </c>
      <c r="H10" s="95" t="s">
        <v>50</v>
      </c>
      <c r="I10" s="95" t="s">
        <v>51</v>
      </c>
      <c r="J10" s="133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38" s="10" customFormat="1" ht="15.75" customHeight="1">
      <c r="A11" s="64"/>
      <c r="B11" s="23"/>
      <c r="C11" s="21" t="s">
        <v>54</v>
      </c>
      <c r="D11" s="26"/>
      <c r="E11" s="25"/>
      <c r="F11" s="25"/>
      <c r="G11" s="25"/>
      <c r="H11" s="25"/>
      <c r="I11" s="25"/>
      <c r="J11" s="30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1:38" s="10" customFormat="1" ht="15.75" customHeight="1">
      <c r="A12" s="64"/>
      <c r="B12" s="24"/>
      <c r="C12" s="25" t="s">
        <v>46</v>
      </c>
      <c r="D12" s="34" t="s">
        <v>2</v>
      </c>
      <c r="E12" s="180"/>
      <c r="F12" s="180"/>
      <c r="G12" s="180"/>
      <c r="H12" s="180"/>
      <c r="I12" s="180"/>
      <c r="J12" s="31" t="s">
        <v>2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</row>
    <row r="13" spans="1:38" s="11" customFormat="1" ht="15.75" customHeight="1">
      <c r="A13" s="65"/>
      <c r="B13" s="13"/>
      <c r="C13" s="14" t="s">
        <v>27</v>
      </c>
      <c r="D13" s="15"/>
      <c r="E13" s="181">
        <f>E12</f>
        <v>0</v>
      </c>
      <c r="F13" s="181">
        <f>F12</f>
        <v>0</v>
      </c>
      <c r="G13" s="181">
        <f>G12</f>
        <v>0</v>
      </c>
      <c r="H13" s="181">
        <f>H12</f>
        <v>0</v>
      </c>
      <c r="I13" s="181">
        <f>I12</f>
        <v>0</v>
      </c>
      <c r="J13" s="16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</row>
    <row r="14" spans="1:38" s="6" customFormat="1" ht="15.75" customHeight="1">
      <c r="A14" s="62"/>
      <c r="B14" s="35"/>
      <c r="C14" s="21" t="s">
        <v>56</v>
      </c>
      <c r="D14" s="36"/>
      <c r="E14" s="22"/>
      <c r="F14" s="22"/>
      <c r="G14" s="22"/>
      <c r="H14" s="22"/>
      <c r="I14" s="22"/>
      <c r="J14" s="28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38" s="6" customFormat="1" ht="15.75" customHeight="1" thickBot="1">
      <c r="A15" s="62"/>
      <c r="B15" s="125"/>
      <c r="C15" s="129" t="s">
        <v>52</v>
      </c>
      <c r="D15" s="150" t="s">
        <v>31</v>
      </c>
      <c r="E15" s="173"/>
      <c r="F15" s="173"/>
      <c r="G15" s="174"/>
      <c r="H15" s="173"/>
      <c r="I15" s="174"/>
      <c r="J15" s="129" t="s">
        <v>31</v>
      </c>
      <c r="K15" s="165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</row>
    <row r="16" spans="1:38" s="6" customFormat="1" ht="15.75" customHeight="1" thickBot="1" thickTop="1">
      <c r="A16" s="62"/>
      <c r="B16" s="125"/>
      <c r="C16" s="129" t="s">
        <v>36</v>
      </c>
      <c r="D16" s="167" t="s">
        <v>32</v>
      </c>
      <c r="E16" s="178"/>
      <c r="F16" s="179"/>
      <c r="G16" s="177"/>
      <c r="H16" s="178"/>
      <c r="I16" s="176"/>
      <c r="J16" s="175" t="s">
        <v>32</v>
      </c>
      <c r="K16" s="165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38" s="6" customFormat="1" ht="15.75" customHeight="1" thickBot="1" thickTop="1">
      <c r="A17" s="62"/>
      <c r="B17" s="126"/>
      <c r="C17" s="148" t="s">
        <v>37</v>
      </c>
      <c r="D17" s="167" t="s">
        <v>33</v>
      </c>
      <c r="E17" s="192"/>
      <c r="F17" s="192"/>
      <c r="G17" s="193"/>
      <c r="H17" s="192"/>
      <c r="I17" s="192"/>
      <c r="J17" s="175" t="s">
        <v>33</v>
      </c>
      <c r="K17" s="165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</row>
    <row r="18" spans="1:38" s="6" customFormat="1" ht="15.75" customHeight="1" thickTop="1">
      <c r="A18" s="62"/>
      <c r="B18" s="144"/>
      <c r="C18" s="145" t="s">
        <v>35</v>
      </c>
      <c r="D18" s="15"/>
      <c r="E18" s="182">
        <f>-PV(E8*0.01,E7,E15*E16*E17)</f>
        <v>0</v>
      </c>
      <c r="F18" s="183">
        <f>-PV(F8*0.01,F7,F15*F16*F17)</f>
        <v>0</v>
      </c>
      <c r="G18" s="182">
        <f>-PV(G8*0.01,G7,G15*G16*G17)</f>
        <v>0</v>
      </c>
      <c r="H18" s="182">
        <f>-PV(H8*0.01,H7,H15*H16*H17)</f>
        <v>0</v>
      </c>
      <c r="I18" s="182">
        <f>-PV(I8*0.01,I7,I15*I16*I17)</f>
        <v>0</v>
      </c>
      <c r="J18" s="146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</row>
    <row r="19" spans="1:38" s="6" customFormat="1" ht="15.75" customHeight="1">
      <c r="A19" s="62"/>
      <c r="B19" s="20"/>
      <c r="C19" s="21" t="s">
        <v>53</v>
      </c>
      <c r="D19" s="36"/>
      <c r="E19" s="8"/>
      <c r="F19" s="8"/>
      <c r="G19" s="8"/>
      <c r="H19" s="8"/>
      <c r="I19" s="8"/>
      <c r="J19" s="28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</row>
    <row r="20" spans="1:38" s="6" customFormat="1" ht="15.75" customHeight="1">
      <c r="A20" s="62"/>
      <c r="B20" s="20"/>
      <c r="C20" s="22" t="s">
        <v>58</v>
      </c>
      <c r="D20" s="33" t="s">
        <v>10</v>
      </c>
      <c r="E20" s="184"/>
      <c r="F20" s="184"/>
      <c r="G20" s="184"/>
      <c r="H20" s="184"/>
      <c r="I20" s="184"/>
      <c r="J20" s="29" t="s">
        <v>11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</row>
    <row r="21" spans="1:38" s="6" customFormat="1" ht="15.75" customHeight="1">
      <c r="A21" s="62"/>
      <c r="B21" s="149" t="s">
        <v>43</v>
      </c>
      <c r="C21" s="22" t="s">
        <v>57</v>
      </c>
      <c r="D21" s="33" t="s">
        <v>10</v>
      </c>
      <c r="E21" s="184"/>
      <c r="F21" s="184"/>
      <c r="G21" s="184"/>
      <c r="H21" s="184"/>
      <c r="I21" s="184"/>
      <c r="J21" s="29" t="s">
        <v>11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</row>
    <row r="22" spans="1:38" s="11" customFormat="1" ht="15.75" customHeight="1">
      <c r="A22" s="65"/>
      <c r="B22" s="13"/>
      <c r="C22" s="14" t="s">
        <v>34</v>
      </c>
      <c r="D22" s="15"/>
      <c r="E22" s="185">
        <f>IF(E20&gt;0,-PV(E8*0.01,E7,E20),-PV(E8*0.01,E7,E21))</f>
        <v>0</v>
      </c>
      <c r="F22" s="185">
        <f>IF(F20&gt;0,-PV(F8*0.01,F7,F20),-PV(F8*0.01,F7,F21))</f>
        <v>0</v>
      </c>
      <c r="G22" s="185">
        <f>IF(G20&gt;0,-PV(G8*0.01,G7,G20),-PV(G8*0.01,G7,G21))</f>
        <v>0</v>
      </c>
      <c r="H22" s="185">
        <f>IF(H20&gt;0,-PV(H8*0.01,H7,H20),-PV(H8*0.01,H7,H21))</f>
        <v>0</v>
      </c>
      <c r="I22" s="185">
        <f>IF(I20&gt;0,-PV(I8*0.01,I7,I20),-PV(I8*0.01,I7,I21))</f>
        <v>0</v>
      </c>
      <c r="J22" s="16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</row>
    <row r="23" spans="1:38" s="11" customFormat="1" ht="15.75" customHeight="1">
      <c r="A23" s="65"/>
      <c r="B23" s="35"/>
      <c r="C23" s="21" t="s">
        <v>42</v>
      </c>
      <c r="D23" s="22"/>
      <c r="E23" s="186"/>
      <c r="F23" s="186"/>
      <c r="G23" s="186"/>
      <c r="H23" s="186"/>
      <c r="I23" s="186"/>
      <c r="J23" s="32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</row>
    <row r="24" spans="1:38" s="11" customFormat="1" ht="15.75" customHeight="1">
      <c r="A24" s="65"/>
      <c r="B24" s="35"/>
      <c r="C24" s="147" t="s">
        <v>39</v>
      </c>
      <c r="D24" s="37" t="s">
        <v>10</v>
      </c>
      <c r="E24" s="187"/>
      <c r="F24" s="187"/>
      <c r="G24" s="187"/>
      <c r="H24" s="187"/>
      <c r="I24" s="187"/>
      <c r="J24" s="38" t="s">
        <v>11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</row>
    <row r="25" spans="1:38" s="11" customFormat="1" ht="15.75" customHeight="1">
      <c r="A25" s="65"/>
      <c r="B25" s="35"/>
      <c r="C25" s="27" t="s">
        <v>38</v>
      </c>
      <c r="D25" s="37" t="s">
        <v>10</v>
      </c>
      <c r="E25" s="187"/>
      <c r="F25" s="187"/>
      <c r="G25" s="187"/>
      <c r="H25" s="187"/>
      <c r="I25" s="187"/>
      <c r="J25" s="39" t="s">
        <v>11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</row>
    <row r="26" spans="1:38" s="4" customFormat="1" ht="15.75" customHeight="1">
      <c r="A26" s="61"/>
      <c r="B26" s="13"/>
      <c r="C26" s="14" t="s">
        <v>28</v>
      </c>
      <c r="D26" s="17"/>
      <c r="E26" s="188">
        <f>(-PV(E8*0.01,E7,E25))+(-PV(E8*0.01,E7,E24))</f>
        <v>0</v>
      </c>
      <c r="F26" s="188">
        <f>(-PV(F8*0.01,F7,F25))+(-PV(F8*0.01,F7,F24))</f>
        <v>0</v>
      </c>
      <c r="G26" s="188">
        <f>(-PV(G8*0.01,G7,G25))+(-PV(G8*0.01,G7,G24))</f>
        <v>0</v>
      </c>
      <c r="H26" s="188">
        <f>(-PV(H8*0.01,H7,H25))+(-PV(H8*0.01,H7,H24))</f>
        <v>0</v>
      </c>
      <c r="I26" s="188">
        <f>(-PV(I8*0.01,I7,I25))+(-PV(I8*0.01,I7,I24))</f>
        <v>0</v>
      </c>
      <c r="J26" s="18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</row>
    <row r="27" spans="1:38" s="4" customFormat="1" ht="15.75" customHeight="1">
      <c r="A27" s="61"/>
      <c r="B27" s="134"/>
      <c r="C27" s="135" t="s">
        <v>59</v>
      </c>
      <c r="D27" s="136" t="s">
        <v>2</v>
      </c>
      <c r="E27" s="189"/>
      <c r="F27" s="189"/>
      <c r="G27" s="189"/>
      <c r="H27" s="189"/>
      <c r="I27" s="189"/>
      <c r="J27" s="137" t="s">
        <v>2</v>
      </c>
      <c r="K27" s="138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</row>
    <row r="28" spans="1:38" s="4" customFormat="1" ht="15.75" customHeight="1" hidden="1">
      <c r="A28" s="61"/>
      <c r="B28" s="194"/>
      <c r="C28" s="198" t="s">
        <v>60</v>
      </c>
      <c r="D28" s="195"/>
      <c r="E28" s="196">
        <f>E12-E27</f>
        <v>0</v>
      </c>
      <c r="F28" s="196">
        <f>F12-F27</f>
        <v>0</v>
      </c>
      <c r="G28" s="196">
        <f>G12-G27</f>
        <v>0</v>
      </c>
      <c r="H28" s="196">
        <f>H12-H27</f>
        <v>0</v>
      </c>
      <c r="I28" s="196">
        <f>I12-I27</f>
        <v>0</v>
      </c>
      <c r="J28" s="197"/>
      <c r="K28" s="143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</row>
    <row r="29" spans="1:38" s="4" customFormat="1" ht="15.75" customHeight="1">
      <c r="A29" s="143"/>
      <c r="B29" s="139"/>
      <c r="C29" s="140" t="s">
        <v>30</v>
      </c>
      <c r="D29" s="140"/>
      <c r="E29" s="190">
        <f>(SUM(E13,E18,E22,E26,(PV(E8*0.01,E7,,E27))))</f>
        <v>0</v>
      </c>
      <c r="F29" s="190">
        <f>(SUM(F13,F18,F22,F26,(PV(F8*0.01,F7,,F27))))</f>
        <v>0</v>
      </c>
      <c r="G29" s="190">
        <f>(SUM(G13,G18,G22,G26,(PV(G8*0.01,G7,,G27))))</f>
        <v>0</v>
      </c>
      <c r="H29" s="190">
        <f>(SUM(H13,H18,H22,H26,(PV(H8*0.01,H7,,H27))))</f>
        <v>0</v>
      </c>
      <c r="I29" s="190">
        <f>(SUM(I13,I18,I22,I26,(PV(I8*0.01,I7,,I27))))</f>
        <v>0</v>
      </c>
      <c r="J29" s="141"/>
      <c r="K29" s="142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spans="1:38" s="2" customFormat="1" ht="24.75" customHeight="1" thickBot="1">
      <c r="A30" s="66"/>
      <c r="B30" s="166"/>
      <c r="C30" s="203" t="s">
        <v>6</v>
      </c>
      <c r="D30" s="203"/>
      <c r="E30" s="191">
        <f>(SUM(E13,E18,E22,E26,(PV(E8*0.01,E7,,E27))))*E6</f>
        <v>0</v>
      </c>
      <c r="F30" s="191">
        <f>(SUM(F13,F18,F22,F26,(PV(F8*0.01,F7,,F27))))*F6</f>
        <v>0</v>
      </c>
      <c r="G30" s="191">
        <f>(SUM(G13,G18,G22,G26,(PV(G8*0.01,G7,,G27))))*G6</f>
        <v>0</v>
      </c>
      <c r="H30" s="191">
        <f>(SUM(H13,H18,H22,H26,(PV(H8*0.01,H7,,H27))))*H6</f>
        <v>0</v>
      </c>
      <c r="I30" s="191">
        <f>(SUM(I13,I18,I22,I26,(PV(I8*0.01,I7,,I27))))*I6</f>
        <v>0</v>
      </c>
      <c r="J30" s="87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</row>
    <row r="31" s="66" customFormat="1" ht="17.25" customHeight="1"/>
    <row r="32" spans="2:4" s="67" customFormat="1" ht="15.75" customHeight="1">
      <c r="B32" s="119" t="s">
        <v>24</v>
      </c>
      <c r="C32" s="78" t="s">
        <v>0</v>
      </c>
      <c r="D32" s="78"/>
    </row>
    <row r="33" spans="2:4" s="67" customFormat="1" ht="15.75" customHeight="1">
      <c r="B33" s="119" t="s">
        <v>24</v>
      </c>
      <c r="C33" s="78" t="s">
        <v>8</v>
      </c>
      <c r="D33" s="78"/>
    </row>
    <row r="34" spans="2:4" s="67" customFormat="1" ht="15.75" customHeight="1">
      <c r="B34" s="128" t="s">
        <v>24</v>
      </c>
      <c r="C34" s="202" t="s">
        <v>26</v>
      </c>
      <c r="D34" s="202"/>
    </row>
    <row r="35" s="67" customFormat="1" ht="12"/>
    <row r="36" s="67" customFormat="1" ht="12"/>
    <row r="37" s="67" customFormat="1" ht="12"/>
    <row r="38" s="67" customFormat="1" ht="12"/>
    <row r="39" s="67" customFormat="1" ht="12"/>
    <row r="40" s="67" customFormat="1" ht="12"/>
    <row r="41" s="67" customFormat="1" ht="12"/>
    <row r="42" s="67" customFormat="1" ht="12"/>
    <row r="43" s="67" customFormat="1" ht="12"/>
    <row r="44" s="67" customFormat="1" ht="12"/>
    <row r="45" s="67" customFormat="1" ht="12"/>
    <row r="46" s="67" customFormat="1" ht="12"/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24" customHeight="1"/>
    <row r="53" s="67" customFormat="1" ht="12"/>
    <row r="54" s="67" customFormat="1" ht="12"/>
    <row r="55" s="67" customFormat="1" ht="12"/>
    <row r="56" s="67" customFormat="1" ht="12"/>
    <row r="57" s="67" customFormat="1" ht="12"/>
    <row r="58" s="67" customFormat="1" ht="12"/>
    <row r="59" s="67" customFormat="1" ht="12"/>
    <row r="60" s="67" customFormat="1" ht="12"/>
    <row r="61" s="67" customFormat="1" ht="12"/>
    <row r="62" s="67" customFormat="1" ht="12"/>
    <row r="63" s="67" customFormat="1" ht="12"/>
    <row r="64" s="67" customFormat="1" ht="12"/>
    <row r="65" s="67" customFormat="1" ht="12"/>
    <row r="66" s="67" customFormat="1" ht="12"/>
    <row r="67" s="67" customFormat="1" ht="12"/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  <row r="74" s="67" customFormat="1" ht="12"/>
    <row r="75" s="67" customFormat="1" ht="12"/>
    <row r="76" s="67" customFormat="1" ht="12"/>
    <row r="77" s="67" customFormat="1" ht="12"/>
    <row r="78" s="67" customFormat="1" ht="12"/>
    <row r="79" s="67" customFormat="1" ht="12"/>
    <row r="80" s="67" customFormat="1" ht="12"/>
    <row r="81" s="67" customFormat="1" ht="12"/>
    <row r="82" s="67" customFormat="1" ht="12"/>
    <row r="83" s="67" customFormat="1" ht="12"/>
    <row r="84" s="67" customFormat="1" ht="12"/>
    <row r="85" s="67" customFormat="1" ht="12"/>
    <row r="86" s="67" customFormat="1" ht="12"/>
    <row r="87" s="67" customFormat="1" ht="12"/>
    <row r="88" s="67" customFormat="1" ht="12"/>
    <row r="89" s="67" customFormat="1" ht="12"/>
    <row r="90" s="67" customFormat="1" ht="12"/>
    <row r="91" s="67" customFormat="1" ht="12"/>
    <row r="92" s="67" customFormat="1" ht="12"/>
    <row r="93" s="67" customFormat="1" ht="12"/>
    <row r="94" s="67" customFormat="1" ht="12"/>
    <row r="95" s="67" customFormat="1" ht="12"/>
    <row r="96" s="67" customFormat="1" ht="12"/>
    <row r="97" s="67" customFormat="1" ht="12"/>
    <row r="98" s="67" customFormat="1" ht="12"/>
    <row r="99" s="67" customFormat="1" ht="12"/>
    <row r="100" s="67" customFormat="1" ht="12"/>
    <row r="101" s="67" customFormat="1" ht="12"/>
    <row r="102" s="67" customFormat="1" ht="12"/>
    <row r="103" s="67" customFormat="1" ht="12"/>
    <row r="104" s="67" customFormat="1" ht="12"/>
    <row r="105" s="67" customFormat="1" ht="12"/>
    <row r="106" s="67" customFormat="1" ht="12"/>
    <row r="107" s="67" customFormat="1" ht="12"/>
    <row r="108" s="67" customFormat="1" ht="12"/>
    <row r="109" s="67" customFormat="1" ht="12"/>
    <row r="110" s="67" customFormat="1" ht="12"/>
    <row r="111" s="67" customFormat="1" ht="12"/>
    <row r="112" s="67" customFormat="1" ht="12"/>
    <row r="113" s="67" customFormat="1" ht="12"/>
    <row r="114" s="67" customFormat="1" ht="12"/>
    <row r="115" s="67" customFormat="1" ht="12"/>
    <row r="116" s="67" customFormat="1" ht="12"/>
    <row r="117" s="67" customFormat="1" ht="12"/>
    <row r="118" s="67" customFormat="1" ht="12"/>
    <row r="119" s="67" customFormat="1" ht="12"/>
    <row r="120" s="67" customFormat="1" ht="12"/>
    <row r="121" s="67" customFormat="1" ht="12"/>
    <row r="122" s="67" customFormat="1" ht="12"/>
    <row r="123" s="67" customFormat="1" ht="12"/>
    <row r="124" s="67" customFormat="1" ht="12"/>
    <row r="125" s="67" customFormat="1" ht="12"/>
    <row r="126" s="67" customFormat="1" ht="12"/>
    <row r="127" s="67" customFormat="1" ht="12"/>
    <row r="128" s="67" customFormat="1" ht="12"/>
    <row r="129" s="67" customFormat="1" ht="12"/>
    <row r="130" s="67" customFormat="1" ht="12"/>
    <row r="131" s="67" customFormat="1" ht="12"/>
    <row r="132" s="67" customFormat="1" ht="12"/>
    <row r="133" s="67" customFormat="1" ht="12"/>
    <row r="134" s="67" customFormat="1" ht="12"/>
    <row r="135" s="67" customFormat="1" ht="12"/>
    <row r="136" s="67" customFormat="1" ht="12"/>
    <row r="137" s="67" customFormat="1" ht="12"/>
    <row r="138" s="67" customFormat="1" ht="12"/>
    <row r="139" s="67" customFormat="1" ht="12"/>
    <row r="140" s="67" customFormat="1" ht="12"/>
    <row r="141" s="67" customFormat="1" ht="12"/>
    <row r="142" s="67" customFormat="1" ht="12"/>
    <row r="143" s="67" customFormat="1" ht="12"/>
    <row r="144" s="67" customFormat="1" ht="12"/>
    <row r="145" s="67" customFormat="1" ht="12"/>
    <row r="146" s="67" customFormat="1" ht="12"/>
    <row r="147" s="67" customFormat="1" ht="12"/>
    <row r="148" s="67" customFormat="1" ht="12"/>
    <row r="149" s="67" customFormat="1" ht="12"/>
    <row r="150" s="67" customFormat="1" ht="12"/>
    <row r="151" s="67" customFormat="1" ht="12"/>
    <row r="152" s="67" customFormat="1" ht="12"/>
    <row r="153" s="67" customFormat="1" ht="12"/>
    <row r="154" s="67" customFormat="1" ht="12"/>
    <row r="155" s="67" customFormat="1" ht="12"/>
    <row r="156" s="67" customFormat="1" ht="12"/>
    <row r="157" s="67" customFormat="1" ht="12"/>
    <row r="158" s="67" customFormat="1" ht="12"/>
    <row r="159" s="67" customFormat="1" ht="12"/>
    <row r="160" s="67" customFormat="1" ht="12"/>
    <row r="161" s="67" customFormat="1" ht="12"/>
    <row r="162" s="67" customFormat="1" ht="12"/>
    <row r="163" s="67" customFormat="1" ht="12"/>
    <row r="164" s="67" customFormat="1" ht="12"/>
    <row r="165" s="67" customFormat="1" ht="12"/>
    <row r="166" s="67" customFormat="1" ht="12"/>
    <row r="167" s="67" customFormat="1" ht="12"/>
    <row r="168" s="67" customFormat="1" ht="12"/>
    <row r="169" s="67" customFormat="1" ht="12"/>
    <row r="170" s="67" customFormat="1" ht="12"/>
    <row r="171" s="67" customFormat="1" ht="12"/>
    <row r="172" s="67" customFormat="1" ht="12"/>
    <row r="173" s="67" customFormat="1" ht="12"/>
    <row r="174" s="67" customFormat="1" ht="12"/>
    <row r="175" s="67" customFormat="1" ht="12"/>
    <row r="176" s="67" customFormat="1" ht="12"/>
    <row r="177" s="67" customFormat="1" ht="12"/>
    <row r="178" s="67" customFormat="1" ht="12"/>
    <row r="179" s="67" customFormat="1" ht="12"/>
    <row r="180" s="67" customFormat="1" ht="12"/>
    <row r="181" s="67" customFormat="1" ht="12"/>
    <row r="182" s="67" customFormat="1" ht="12"/>
    <row r="183" s="67" customFormat="1" ht="12"/>
    <row r="184" s="67" customFormat="1" ht="12"/>
    <row r="185" s="67" customFormat="1" ht="12"/>
    <row r="186" s="67" customFormat="1" ht="12"/>
    <row r="187" s="67" customFormat="1" ht="12"/>
    <row r="188" s="67" customFormat="1" ht="12"/>
    <row r="189" s="67" customFormat="1" ht="12"/>
    <row r="190" s="67" customFormat="1" ht="12"/>
    <row r="191" s="67" customFormat="1" ht="12"/>
    <row r="192" s="67" customFormat="1" ht="12"/>
    <row r="193" s="67" customFormat="1" ht="12"/>
    <row r="194" s="67" customFormat="1" ht="12"/>
    <row r="195" s="67" customFormat="1" ht="12"/>
    <row r="196" s="67" customFormat="1" ht="12"/>
    <row r="197" s="67" customFormat="1" ht="12"/>
    <row r="198" s="67" customFormat="1" ht="12"/>
    <row r="199" s="67" customFormat="1" ht="12"/>
    <row r="200" s="67" customFormat="1" ht="12"/>
    <row r="201" s="67" customFormat="1" ht="12"/>
    <row r="202" s="67" customFormat="1" ht="12"/>
    <row r="203" s="67" customFormat="1" ht="12"/>
    <row r="204" s="67" customFormat="1" ht="12"/>
    <row r="205" s="67" customFormat="1" ht="12"/>
    <row r="206" s="67" customFormat="1" ht="12"/>
    <row r="207" s="67" customFormat="1" ht="12"/>
    <row r="208" s="67" customFormat="1" ht="12"/>
    <row r="209" s="67" customFormat="1" ht="12"/>
    <row r="210" s="67" customFormat="1" ht="12"/>
    <row r="211" s="67" customFormat="1" ht="12"/>
    <row r="212" s="67" customFormat="1" ht="12"/>
    <row r="213" s="67" customFormat="1" ht="12"/>
    <row r="214" s="67" customFormat="1" ht="12"/>
    <row r="215" s="67" customFormat="1" ht="12"/>
    <row r="216" s="67" customFormat="1" ht="12"/>
    <row r="217" s="67" customFormat="1" ht="12"/>
    <row r="218" s="67" customFormat="1" ht="12"/>
    <row r="219" s="67" customFormat="1" ht="12"/>
    <row r="220" s="67" customFormat="1" ht="12"/>
    <row r="221" s="67" customFormat="1" ht="12"/>
    <row r="222" s="67" customFormat="1" ht="12"/>
    <row r="223" s="67" customFormat="1" ht="12"/>
    <row r="224" s="67" customFormat="1" ht="12"/>
    <row r="225" s="67" customFormat="1" ht="12"/>
    <row r="226" s="67" customFormat="1" ht="12"/>
    <row r="227" s="67" customFormat="1" ht="12"/>
    <row r="228" s="67" customFormat="1" ht="12"/>
    <row r="229" s="67" customFormat="1" ht="12"/>
    <row r="230" s="67" customFormat="1" ht="12"/>
    <row r="231" s="67" customFormat="1" ht="12"/>
    <row r="232" s="67" customFormat="1" ht="12"/>
    <row r="233" s="67" customFormat="1" ht="12"/>
    <row r="234" s="67" customFormat="1" ht="12"/>
    <row r="235" s="67" customFormat="1" ht="12"/>
    <row r="236" s="67" customFormat="1" ht="12"/>
    <row r="237" s="67" customFormat="1" ht="12"/>
    <row r="238" s="67" customFormat="1" ht="12"/>
    <row r="239" s="67" customFormat="1" ht="12"/>
    <row r="240" s="67" customFormat="1" ht="12"/>
    <row r="241" s="67" customFormat="1" ht="12"/>
    <row r="242" s="67" customFormat="1" ht="12"/>
    <row r="243" s="67" customFormat="1" ht="12"/>
    <row r="244" s="67" customFormat="1" ht="12"/>
    <row r="245" s="67" customFormat="1" ht="12"/>
    <row r="246" s="67" customFormat="1" ht="12"/>
    <row r="247" s="67" customFormat="1" ht="12"/>
    <row r="248" s="67" customFormat="1" ht="12"/>
    <row r="249" s="67" customFormat="1" ht="12"/>
    <row r="250" s="67" customFormat="1" ht="12"/>
    <row r="251" s="67" customFormat="1" ht="12"/>
    <row r="252" s="67" customFormat="1" ht="12"/>
    <row r="253" s="67" customFormat="1" ht="12"/>
    <row r="254" s="67" customFormat="1" ht="12"/>
    <row r="255" s="67" customFormat="1" ht="12"/>
    <row r="256" s="67" customFormat="1" ht="12"/>
    <row r="257" s="67" customFormat="1" ht="12"/>
    <row r="258" s="67" customFormat="1" ht="12"/>
    <row r="259" s="67" customFormat="1" ht="12"/>
    <row r="260" s="67" customFormat="1" ht="12"/>
    <row r="261" s="67" customFormat="1" ht="12"/>
    <row r="262" s="67" customFormat="1" ht="12"/>
    <row r="263" s="67" customFormat="1" ht="12"/>
    <row r="264" s="67" customFormat="1" ht="12"/>
    <row r="265" s="67" customFormat="1" ht="12"/>
    <row r="266" s="67" customFormat="1" ht="12"/>
    <row r="267" s="67" customFormat="1" ht="12"/>
    <row r="268" s="67" customFormat="1" ht="12"/>
    <row r="269" s="67" customFormat="1" ht="12"/>
    <row r="270" s="67" customFormat="1" ht="12"/>
    <row r="271" s="67" customFormat="1" ht="12"/>
    <row r="272" s="67" customFormat="1" ht="12"/>
    <row r="273" s="67" customFormat="1" ht="12"/>
    <row r="274" s="67" customFormat="1" ht="12"/>
    <row r="275" s="67" customFormat="1" ht="12"/>
    <row r="276" s="67" customFormat="1" ht="12"/>
    <row r="277" s="67" customFormat="1" ht="12"/>
    <row r="278" s="67" customFormat="1" ht="12"/>
    <row r="279" s="67" customFormat="1" ht="12"/>
    <row r="280" s="67" customFormat="1" ht="12"/>
    <row r="281" s="67" customFormat="1" ht="12"/>
    <row r="282" s="67" customFormat="1" ht="12"/>
    <row r="283" s="67" customFormat="1" ht="12"/>
    <row r="284" s="67" customFormat="1" ht="12"/>
    <row r="285" s="67" customFormat="1" ht="12"/>
    <row r="286" s="67" customFormat="1" ht="12"/>
    <row r="287" s="67" customFormat="1" ht="12"/>
    <row r="288" s="67" customFormat="1" ht="12"/>
    <row r="289" s="67" customFormat="1" ht="12"/>
    <row r="290" s="67" customFormat="1" ht="12"/>
    <row r="291" s="67" customFormat="1" ht="12"/>
    <row r="292" s="67" customFormat="1" ht="12"/>
    <row r="293" s="67" customFormat="1" ht="12"/>
    <row r="294" s="67" customFormat="1" ht="12"/>
    <row r="295" s="67" customFormat="1" ht="12"/>
    <row r="296" s="67" customFormat="1" ht="12"/>
    <row r="297" s="67" customFormat="1" ht="12"/>
  </sheetData>
  <sheetProtection/>
  <mergeCells count="5">
    <mergeCell ref="C2:I2"/>
    <mergeCell ref="C34:D34"/>
    <mergeCell ref="C30:D30"/>
    <mergeCell ref="C3:J3"/>
    <mergeCell ref="C4:J4"/>
  </mergeCells>
  <conditionalFormatting sqref="E19:I19 F12:I14 F11 E11:E14 J10:J30 G10:I11 C10:D30 E22:I30">
    <cfRule type="expression" priority="1" dxfId="11" stopIfTrue="1">
      <formula>"OM($E$17&gt;0 och $E$16=0)"</formula>
    </cfRule>
  </conditionalFormatting>
  <conditionalFormatting sqref="E21">
    <cfRule type="expression" priority="2" dxfId="12" stopIfTrue="1">
      <formula>$E$20&gt;0</formula>
    </cfRule>
  </conditionalFormatting>
  <conditionalFormatting sqref="E20">
    <cfRule type="expression" priority="3" dxfId="12" stopIfTrue="1">
      <formula>$E$21&gt;0</formula>
    </cfRule>
  </conditionalFormatting>
  <conditionalFormatting sqref="F20">
    <cfRule type="expression" priority="4" dxfId="12" stopIfTrue="1">
      <formula>$F$21&gt;0</formula>
    </cfRule>
  </conditionalFormatting>
  <conditionalFormatting sqref="F21">
    <cfRule type="expression" priority="5" dxfId="12" stopIfTrue="1">
      <formula>$F$20&gt;0</formula>
    </cfRule>
  </conditionalFormatting>
  <conditionalFormatting sqref="G20">
    <cfRule type="expression" priority="6" dxfId="12" stopIfTrue="1">
      <formula>$G$21&gt;0</formula>
    </cfRule>
  </conditionalFormatting>
  <conditionalFormatting sqref="G21">
    <cfRule type="expression" priority="7" dxfId="12" stopIfTrue="1">
      <formula>$G$20&gt;0</formula>
    </cfRule>
  </conditionalFormatting>
  <conditionalFormatting sqref="H20">
    <cfRule type="expression" priority="8" dxfId="12" stopIfTrue="1">
      <formula>$H$21&gt;0</formula>
    </cfRule>
  </conditionalFormatting>
  <conditionalFormatting sqref="H21">
    <cfRule type="expression" priority="9" dxfId="12" stopIfTrue="1">
      <formula>$H$20&gt;0</formula>
    </cfRule>
  </conditionalFormatting>
  <conditionalFormatting sqref="I20">
    <cfRule type="expression" priority="10" dxfId="12" stopIfTrue="1">
      <formula>$I$21&gt;0</formula>
    </cfRule>
  </conditionalFormatting>
  <conditionalFormatting sqref="I21">
    <cfRule type="expression" priority="11" dxfId="12" stopIfTrue="1">
      <formula>$I$20&gt;0</formula>
    </cfRule>
  </conditionalFormatting>
  <hyperlinks>
    <hyperlink ref="C32" location="Diagram!A1" display="DIAGRAM"/>
    <hyperlink ref="C33" location="Känslighetsanalys!A1" display="KLICKA HÄR FÖR KÄNSLIGHETSANALYS"/>
    <hyperlink ref="C34:D34" location="Information!A1" display="KLICKA HÄR FÖR INFORMATION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3"/>
  <headerFooter>
    <oddFooter>&amp;L(c) Miljöstyrningsrådet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2.7109375" style="43" customWidth="1"/>
    <col min="2" max="2" width="1.57421875" style="43" customWidth="1"/>
    <col min="3" max="18" width="9.140625" style="43" customWidth="1"/>
    <col min="19" max="19" width="1.57421875" style="43" customWidth="1"/>
    <col min="20" max="20" width="2.140625" style="43" customWidth="1"/>
    <col min="21" max="21" width="2.57421875" style="43" customWidth="1"/>
    <col min="22" max="22" width="1.57421875" style="43" customWidth="1"/>
    <col min="23" max="23" width="23.57421875" style="43" customWidth="1"/>
    <col min="24" max="24" width="1.8515625" style="43" customWidth="1"/>
    <col min="25" max="16384" width="9.140625" style="43" customWidth="1"/>
  </cols>
  <sheetData>
    <row r="1" ht="28.5" customHeight="1" thickBot="1"/>
    <row r="2" spans="2:24" ht="6" customHeight="1" thickBot="1">
      <c r="B2" s="97"/>
      <c r="C2" s="120"/>
      <c r="D2" s="120"/>
      <c r="E2" s="121"/>
      <c r="F2" s="121"/>
      <c r="G2" s="121"/>
      <c r="H2" s="121"/>
      <c r="I2" s="121"/>
      <c r="J2" s="122"/>
      <c r="K2" s="120"/>
      <c r="L2" s="121"/>
      <c r="M2" s="121"/>
      <c r="N2" s="121"/>
      <c r="O2" s="121"/>
      <c r="P2" s="121"/>
      <c r="Q2" s="122"/>
      <c r="R2" s="121"/>
      <c r="S2" s="122"/>
      <c r="T2" s="122"/>
      <c r="U2" s="122"/>
      <c r="V2" s="122"/>
      <c r="W2" s="122"/>
      <c r="X2" s="122"/>
    </row>
    <row r="3" spans="2:24" ht="18" customHeight="1" thickBot="1">
      <c r="B3" s="208" t="s">
        <v>25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127"/>
      <c r="T3" s="127"/>
      <c r="U3" s="127"/>
      <c r="V3" s="127"/>
      <c r="W3" s="127"/>
      <c r="X3" s="127"/>
    </row>
    <row r="4" spans="2:24" ht="13.5" customHeight="1" thickBot="1">
      <c r="B4" s="97"/>
      <c r="C4" s="120"/>
      <c r="D4" s="76"/>
      <c r="E4" s="40"/>
      <c r="F4" s="40"/>
      <c r="G4" s="40"/>
      <c r="H4" s="40"/>
      <c r="I4" s="40"/>
      <c r="J4" s="41"/>
      <c r="K4" s="76"/>
      <c r="L4" s="40"/>
      <c r="M4" s="40"/>
      <c r="N4" s="40"/>
      <c r="O4" s="40"/>
      <c r="P4" s="40"/>
      <c r="Q4" s="41"/>
      <c r="R4" s="40"/>
      <c r="S4" s="41"/>
      <c r="T4" s="41"/>
      <c r="U4" s="41"/>
      <c r="V4" s="41"/>
      <c r="W4" s="41"/>
      <c r="X4" s="41"/>
    </row>
    <row r="5" spans="2:24" ht="12">
      <c r="B5" s="47"/>
      <c r="C5" s="49"/>
      <c r="D5" s="49"/>
      <c r="E5" s="49"/>
      <c r="F5" s="49"/>
      <c r="G5" s="49"/>
      <c r="H5" s="49"/>
      <c r="I5" s="49"/>
      <c r="J5" s="50"/>
      <c r="K5" s="49"/>
      <c r="L5" s="49"/>
      <c r="M5" s="49"/>
      <c r="N5" s="49"/>
      <c r="O5" s="49"/>
      <c r="P5" s="49"/>
      <c r="Q5" s="49"/>
      <c r="R5" s="49"/>
      <c r="S5" s="50"/>
      <c r="T5" s="47"/>
      <c r="U5" s="49"/>
      <c r="V5" s="49"/>
      <c r="W5" s="49"/>
      <c r="X5" s="50"/>
    </row>
    <row r="6" spans="2:24" ht="12">
      <c r="B6" s="51"/>
      <c r="C6" s="46"/>
      <c r="D6" s="46"/>
      <c r="E6" s="46"/>
      <c r="F6" s="46"/>
      <c r="G6" s="46"/>
      <c r="H6" s="46"/>
      <c r="I6" s="46"/>
      <c r="J6" s="52"/>
      <c r="K6" s="46"/>
      <c r="L6" s="46"/>
      <c r="M6" s="46"/>
      <c r="N6" s="46"/>
      <c r="O6" s="46"/>
      <c r="P6" s="46"/>
      <c r="Q6" s="46"/>
      <c r="R6" s="46"/>
      <c r="S6" s="52"/>
      <c r="T6" s="51"/>
      <c r="U6" s="46"/>
      <c r="V6" s="46"/>
      <c r="W6" s="46"/>
      <c r="X6" s="52"/>
    </row>
    <row r="7" spans="2:24" ht="12">
      <c r="B7" s="51"/>
      <c r="C7" s="46"/>
      <c r="D7" s="46"/>
      <c r="E7" s="46"/>
      <c r="F7" s="46"/>
      <c r="G7" s="46"/>
      <c r="H7" s="46"/>
      <c r="I7" s="46"/>
      <c r="J7" s="52"/>
      <c r="K7" s="46"/>
      <c r="L7" s="46"/>
      <c r="M7" s="46"/>
      <c r="N7" s="46"/>
      <c r="O7" s="46"/>
      <c r="P7" s="46"/>
      <c r="Q7" s="46"/>
      <c r="R7" s="46"/>
      <c r="S7" s="52"/>
      <c r="T7" s="51"/>
      <c r="U7" s="46"/>
      <c r="V7" s="46"/>
      <c r="W7" s="46"/>
      <c r="X7" s="52"/>
    </row>
    <row r="8" spans="2:24" ht="12">
      <c r="B8" s="51"/>
      <c r="C8" s="46"/>
      <c r="D8" s="46"/>
      <c r="E8" s="46"/>
      <c r="F8" s="46"/>
      <c r="G8" s="46"/>
      <c r="H8" s="46"/>
      <c r="I8" s="46"/>
      <c r="J8" s="52"/>
      <c r="K8" s="46"/>
      <c r="L8" s="46"/>
      <c r="M8" s="46"/>
      <c r="N8" s="46"/>
      <c r="O8" s="46"/>
      <c r="P8" s="46"/>
      <c r="Q8" s="46"/>
      <c r="R8" s="46"/>
      <c r="S8" s="52"/>
      <c r="T8" s="51"/>
      <c r="U8" s="46"/>
      <c r="V8" s="46"/>
      <c r="W8" s="46"/>
      <c r="X8" s="52"/>
    </row>
    <row r="9" spans="2:24" ht="12">
      <c r="B9" s="51"/>
      <c r="C9" s="46"/>
      <c r="D9" s="46"/>
      <c r="E9" s="46"/>
      <c r="F9" s="46"/>
      <c r="G9" s="46"/>
      <c r="H9" s="46"/>
      <c r="I9" s="46"/>
      <c r="J9" s="52"/>
      <c r="K9" s="46"/>
      <c r="L9" s="46"/>
      <c r="M9" s="46"/>
      <c r="N9" s="46"/>
      <c r="O9" s="46"/>
      <c r="P9" s="46"/>
      <c r="Q9" s="46"/>
      <c r="R9" s="46"/>
      <c r="S9" s="52"/>
      <c r="T9" s="51"/>
      <c r="U9" s="46"/>
      <c r="V9" s="46"/>
      <c r="W9" s="46"/>
      <c r="X9" s="52"/>
    </row>
    <row r="10" spans="2:24" ht="12">
      <c r="B10" s="51"/>
      <c r="C10" s="46"/>
      <c r="D10" s="46"/>
      <c r="E10" s="46"/>
      <c r="F10" s="46"/>
      <c r="G10" s="46"/>
      <c r="H10" s="46"/>
      <c r="I10" s="46"/>
      <c r="J10" s="52"/>
      <c r="K10" s="46"/>
      <c r="L10" s="46"/>
      <c r="M10" s="46"/>
      <c r="N10" s="46"/>
      <c r="O10" s="46"/>
      <c r="P10" s="46"/>
      <c r="Q10" s="46"/>
      <c r="R10" s="46"/>
      <c r="S10" s="52"/>
      <c r="T10" s="51"/>
      <c r="U10" s="130"/>
      <c r="V10" s="46"/>
      <c r="W10" s="46" t="s">
        <v>29</v>
      </c>
      <c r="X10" s="52"/>
    </row>
    <row r="11" spans="2:24" ht="12">
      <c r="B11" s="51"/>
      <c r="C11" s="46"/>
      <c r="D11" s="46"/>
      <c r="E11" s="46"/>
      <c r="F11" s="46"/>
      <c r="G11" s="46"/>
      <c r="H11" s="46"/>
      <c r="I11" s="46"/>
      <c r="J11" s="52"/>
      <c r="K11" s="46"/>
      <c r="L11" s="46"/>
      <c r="M11" s="46"/>
      <c r="N11" s="46"/>
      <c r="O11" s="46"/>
      <c r="P11" s="46"/>
      <c r="Q11" s="46"/>
      <c r="R11" s="46"/>
      <c r="S11" s="52"/>
      <c r="T11" s="51"/>
      <c r="U11" s="46"/>
      <c r="V11" s="46"/>
      <c r="W11" s="46"/>
      <c r="X11" s="52"/>
    </row>
    <row r="12" spans="2:24" ht="12">
      <c r="B12" s="51"/>
      <c r="C12" s="46"/>
      <c r="D12" s="46"/>
      <c r="E12" s="46"/>
      <c r="F12" s="46"/>
      <c r="G12" s="46"/>
      <c r="H12" s="46"/>
      <c r="I12" s="46"/>
      <c r="J12" s="52"/>
      <c r="K12" s="46"/>
      <c r="L12" s="46"/>
      <c r="M12" s="46"/>
      <c r="N12" s="46"/>
      <c r="O12" s="46"/>
      <c r="P12" s="46"/>
      <c r="Q12" s="46"/>
      <c r="R12" s="46"/>
      <c r="S12" s="52"/>
      <c r="T12" s="51"/>
      <c r="U12" s="132"/>
      <c r="V12" s="46"/>
      <c r="W12" s="46" t="s">
        <v>56</v>
      </c>
      <c r="X12" s="52"/>
    </row>
    <row r="13" spans="2:24" ht="12">
      <c r="B13" s="51"/>
      <c r="C13" s="46"/>
      <c r="D13" s="46"/>
      <c r="E13" s="46"/>
      <c r="F13" s="46"/>
      <c r="G13" s="46"/>
      <c r="H13" s="46"/>
      <c r="I13" s="46"/>
      <c r="J13" s="52"/>
      <c r="K13" s="46"/>
      <c r="L13" s="46"/>
      <c r="M13" s="46"/>
      <c r="N13" s="46"/>
      <c r="O13" s="46"/>
      <c r="P13" s="46"/>
      <c r="Q13" s="46"/>
      <c r="R13" s="46"/>
      <c r="S13" s="52"/>
      <c r="T13" s="51"/>
      <c r="U13" s="46"/>
      <c r="V13" s="46"/>
      <c r="W13" s="46"/>
      <c r="X13" s="52"/>
    </row>
    <row r="14" spans="2:24" ht="12">
      <c r="B14" s="51"/>
      <c r="C14" s="46"/>
      <c r="D14" s="46"/>
      <c r="E14" s="46"/>
      <c r="F14" s="46"/>
      <c r="G14" s="46"/>
      <c r="H14" s="46"/>
      <c r="I14" s="46"/>
      <c r="J14" s="52"/>
      <c r="K14" s="46"/>
      <c r="L14" s="46"/>
      <c r="M14" s="46"/>
      <c r="N14" s="46"/>
      <c r="O14" s="46"/>
      <c r="P14" s="46"/>
      <c r="Q14" s="46"/>
      <c r="R14" s="46"/>
      <c r="S14" s="52"/>
      <c r="T14" s="51"/>
      <c r="U14" s="153"/>
      <c r="W14" s="43" t="s">
        <v>55</v>
      </c>
      <c r="X14" s="52"/>
    </row>
    <row r="15" spans="2:25" ht="12">
      <c r="B15" s="51"/>
      <c r="C15" s="46"/>
      <c r="D15" s="46"/>
      <c r="E15" s="46"/>
      <c r="F15" s="46"/>
      <c r="G15" s="46"/>
      <c r="H15" s="46"/>
      <c r="I15" s="46"/>
      <c r="J15" s="52"/>
      <c r="K15" s="46"/>
      <c r="L15" s="46"/>
      <c r="M15" s="46"/>
      <c r="N15" s="46"/>
      <c r="O15" s="46"/>
      <c r="P15" s="46"/>
      <c r="Q15" s="46"/>
      <c r="R15" s="46"/>
      <c r="S15" s="52"/>
      <c r="T15" s="51"/>
      <c r="U15" s="151"/>
      <c r="V15" s="152"/>
      <c r="W15" s="46"/>
      <c r="Y15" s="51"/>
    </row>
    <row r="16" spans="2:24" ht="12">
      <c r="B16" s="51"/>
      <c r="C16" s="46"/>
      <c r="D16" s="46"/>
      <c r="E16" s="46"/>
      <c r="F16" s="46"/>
      <c r="G16" s="46"/>
      <c r="H16" s="46"/>
      <c r="I16" s="46"/>
      <c r="J16" s="52"/>
      <c r="K16" s="46"/>
      <c r="L16" s="46"/>
      <c r="M16" s="46"/>
      <c r="N16" s="46"/>
      <c r="O16" s="46"/>
      <c r="P16" s="46"/>
      <c r="Q16" s="46"/>
      <c r="R16" s="46"/>
      <c r="S16" s="52"/>
      <c r="T16" s="51"/>
      <c r="U16" s="131"/>
      <c r="V16" s="46"/>
      <c r="W16" s="46" t="s">
        <v>61</v>
      </c>
      <c r="X16" s="52"/>
    </row>
    <row r="17" spans="2:24" ht="12">
      <c r="B17" s="51"/>
      <c r="C17" s="46"/>
      <c r="D17" s="46"/>
      <c r="E17" s="46"/>
      <c r="F17" s="46"/>
      <c r="G17" s="46"/>
      <c r="H17" s="46"/>
      <c r="I17" s="46"/>
      <c r="J17" s="52"/>
      <c r="K17" s="46"/>
      <c r="L17" s="46"/>
      <c r="M17" s="46"/>
      <c r="N17" s="46"/>
      <c r="O17" s="46"/>
      <c r="P17" s="46"/>
      <c r="Q17" s="46"/>
      <c r="R17" s="46"/>
      <c r="S17" s="52"/>
      <c r="T17" s="51"/>
      <c r="U17" s="46"/>
      <c r="V17" s="46"/>
      <c r="W17" s="46"/>
      <c r="X17" s="52"/>
    </row>
    <row r="18" spans="2:24" ht="12">
      <c r="B18" s="51"/>
      <c r="C18" s="46"/>
      <c r="D18" s="46"/>
      <c r="E18" s="46"/>
      <c r="F18" s="46"/>
      <c r="G18" s="46"/>
      <c r="H18" s="46"/>
      <c r="I18" s="46"/>
      <c r="J18" s="52"/>
      <c r="K18" s="46"/>
      <c r="L18" s="46"/>
      <c r="M18" s="46"/>
      <c r="N18" s="46"/>
      <c r="O18" s="46"/>
      <c r="P18" s="46"/>
      <c r="Q18" s="46"/>
      <c r="R18" s="46"/>
      <c r="S18" s="52"/>
      <c r="T18" s="51"/>
      <c r="U18" s="46"/>
      <c r="V18" s="46"/>
      <c r="W18" s="46"/>
      <c r="X18" s="52"/>
    </row>
    <row r="19" spans="2:24" ht="12">
      <c r="B19" s="51"/>
      <c r="C19" s="46"/>
      <c r="D19" s="46"/>
      <c r="E19" s="46"/>
      <c r="F19" s="46"/>
      <c r="G19" s="46"/>
      <c r="H19" s="46"/>
      <c r="I19" s="46"/>
      <c r="J19" s="52"/>
      <c r="K19" s="46"/>
      <c r="L19" s="46"/>
      <c r="M19" s="46"/>
      <c r="N19" s="46"/>
      <c r="O19" s="46"/>
      <c r="P19" s="46"/>
      <c r="Q19" s="46"/>
      <c r="R19" s="46"/>
      <c r="S19" s="52"/>
      <c r="T19" s="51"/>
      <c r="U19" s="46"/>
      <c r="V19" s="46"/>
      <c r="W19" s="46"/>
      <c r="X19" s="52"/>
    </row>
    <row r="20" spans="2:24" ht="12">
      <c r="B20" s="51"/>
      <c r="C20" s="46"/>
      <c r="D20" s="46"/>
      <c r="E20" s="46"/>
      <c r="F20" s="46"/>
      <c r="G20" s="46"/>
      <c r="H20" s="46"/>
      <c r="I20" s="46"/>
      <c r="J20" s="52"/>
      <c r="K20" s="46"/>
      <c r="L20" s="46"/>
      <c r="M20" s="46"/>
      <c r="N20" s="46"/>
      <c r="O20" s="46"/>
      <c r="P20" s="46"/>
      <c r="Q20" s="46"/>
      <c r="R20" s="46"/>
      <c r="S20" s="52"/>
      <c r="T20" s="51"/>
      <c r="U20" s="46"/>
      <c r="V20" s="46"/>
      <c r="W20" s="46"/>
      <c r="X20" s="52"/>
    </row>
    <row r="21" spans="2:24" ht="12">
      <c r="B21" s="51"/>
      <c r="C21" s="46"/>
      <c r="D21" s="46"/>
      <c r="E21" s="46"/>
      <c r="F21" s="46"/>
      <c r="G21" s="46"/>
      <c r="H21" s="46"/>
      <c r="I21" s="46"/>
      <c r="J21" s="52"/>
      <c r="K21" s="46"/>
      <c r="L21" s="46"/>
      <c r="M21" s="46"/>
      <c r="N21" s="46"/>
      <c r="O21" s="46"/>
      <c r="P21" s="46"/>
      <c r="Q21" s="46"/>
      <c r="R21" s="46"/>
      <c r="S21" s="52"/>
      <c r="T21" s="51"/>
      <c r="U21" s="46"/>
      <c r="V21" s="46"/>
      <c r="W21" s="46"/>
      <c r="X21" s="52"/>
    </row>
    <row r="22" spans="1:24" ht="12">
      <c r="A22" s="118"/>
      <c r="B22" s="51"/>
      <c r="C22" s="46"/>
      <c r="D22" s="46"/>
      <c r="E22" s="46"/>
      <c r="F22" s="123"/>
      <c r="G22" s="46"/>
      <c r="H22" s="46"/>
      <c r="I22" s="46"/>
      <c r="J22" s="52"/>
      <c r="K22" s="46"/>
      <c r="L22" s="46"/>
      <c r="M22" s="46"/>
      <c r="N22" s="46"/>
      <c r="O22" s="46"/>
      <c r="P22" s="46"/>
      <c r="Q22" s="46"/>
      <c r="R22" s="46"/>
      <c r="S22" s="52"/>
      <c r="T22" s="51"/>
      <c r="U22" s="46"/>
      <c r="V22" s="46"/>
      <c r="W22" s="46"/>
      <c r="X22" s="52"/>
    </row>
    <row r="23" spans="2:24" ht="12">
      <c r="B23" s="51"/>
      <c r="C23" s="46"/>
      <c r="D23" s="46"/>
      <c r="E23" s="46"/>
      <c r="F23" s="46"/>
      <c r="G23" s="46"/>
      <c r="H23" s="46"/>
      <c r="I23" s="46"/>
      <c r="J23" s="52"/>
      <c r="K23" s="46"/>
      <c r="L23" s="46"/>
      <c r="M23" s="46"/>
      <c r="N23" s="46"/>
      <c r="O23" s="46"/>
      <c r="P23" s="46"/>
      <c r="Q23" s="46"/>
      <c r="R23" s="46"/>
      <c r="S23" s="52"/>
      <c r="T23" s="51"/>
      <c r="U23" s="46"/>
      <c r="V23" s="46"/>
      <c r="W23" s="46" t="s">
        <v>63</v>
      </c>
      <c r="X23" s="52"/>
    </row>
    <row r="24" spans="2:24" ht="12">
      <c r="B24" s="51"/>
      <c r="C24" s="46"/>
      <c r="D24" s="46"/>
      <c r="E24" s="46"/>
      <c r="F24" s="46"/>
      <c r="G24" s="46"/>
      <c r="H24" s="46"/>
      <c r="I24" s="46"/>
      <c r="J24" s="52"/>
      <c r="K24" s="46"/>
      <c r="L24" s="46"/>
      <c r="M24" s="46"/>
      <c r="N24" s="46"/>
      <c r="O24" s="46"/>
      <c r="P24" s="46"/>
      <c r="Q24" s="46"/>
      <c r="R24" s="46"/>
      <c r="S24" s="52"/>
      <c r="T24" s="51"/>
      <c r="U24" s="46"/>
      <c r="V24" s="46"/>
      <c r="W24" s="46" t="s">
        <v>64</v>
      </c>
      <c r="X24" s="52"/>
    </row>
    <row r="25" spans="2:24" ht="12.75" thickBot="1">
      <c r="B25" s="48"/>
      <c r="C25" s="54"/>
      <c r="D25" s="54"/>
      <c r="E25" s="54"/>
      <c r="F25" s="54"/>
      <c r="G25" s="54"/>
      <c r="H25" s="54"/>
      <c r="I25" s="54"/>
      <c r="J25" s="55"/>
      <c r="K25" s="54"/>
      <c r="L25" s="54"/>
      <c r="M25" s="54"/>
      <c r="N25" s="54"/>
      <c r="O25" s="54"/>
      <c r="P25" s="54"/>
      <c r="Q25" s="54"/>
      <c r="R25" s="54"/>
      <c r="S25" s="55"/>
      <c r="T25" s="48"/>
      <c r="U25" s="54"/>
      <c r="V25" s="54"/>
      <c r="W25" s="54" t="s">
        <v>62</v>
      </c>
      <c r="X25" s="55"/>
    </row>
    <row r="27" spans="3:17" ht="31.5" customHeight="1">
      <c r="C27" s="119" t="s">
        <v>24</v>
      </c>
      <c r="D27" s="202" t="s">
        <v>1</v>
      </c>
      <c r="E27" s="202"/>
      <c r="F27" s="202"/>
      <c r="N27" s="56"/>
      <c r="O27" s="56"/>
      <c r="P27" s="56"/>
      <c r="Q27" s="56"/>
    </row>
    <row r="28" spans="3:7" ht="12">
      <c r="C28" s="119" t="s">
        <v>24</v>
      </c>
      <c r="D28" s="202" t="s">
        <v>8</v>
      </c>
      <c r="E28" s="202"/>
      <c r="F28" s="202"/>
      <c r="G28" s="202"/>
    </row>
  </sheetData>
  <sheetProtection sheet="1"/>
  <mergeCells count="3">
    <mergeCell ref="B3:R3"/>
    <mergeCell ref="D27:F27"/>
    <mergeCell ref="D28:G28"/>
  </mergeCells>
  <hyperlinks>
    <hyperlink ref="D27:E27" location="LCC!A1" display="TILLBAKA TILL LCC-KALKYL"/>
    <hyperlink ref="D28:G28" location="Känslighetsanalys!A1" display="KLICKA HÄR FÖR KÄNSLIGHETSANALYS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headerFooter alignWithMargins="0">
    <oddFooter>&amp;L(c) Miljöstyrningsrådet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D50" sqref="D50"/>
    </sheetView>
  </sheetViews>
  <sheetFormatPr defaultColWidth="9.140625" defaultRowHeight="12"/>
  <cols>
    <col min="1" max="1" width="2.7109375" style="43" customWidth="1"/>
    <col min="2" max="2" width="9.140625" style="43" customWidth="1"/>
    <col min="3" max="3" width="14.57421875" style="43" customWidth="1"/>
    <col min="4" max="4" width="14.00390625" style="43" customWidth="1"/>
    <col min="5" max="5" width="13.421875" style="43" customWidth="1"/>
    <col min="6" max="6" width="16.140625" style="43" customWidth="1"/>
    <col min="7" max="7" width="12.00390625" style="43" customWidth="1"/>
    <col min="8" max="9" width="9.140625" style="43" customWidth="1"/>
    <col min="10" max="10" width="15.8515625" style="43" customWidth="1"/>
    <col min="11" max="11" width="13.140625" style="43" customWidth="1"/>
    <col min="12" max="13" width="12.421875" style="43" customWidth="1"/>
    <col min="14" max="14" width="12.7109375" style="43" customWidth="1"/>
    <col min="15" max="15" width="14.140625" style="43" customWidth="1"/>
    <col min="16" max="16384" width="9.140625" style="43" customWidth="1"/>
  </cols>
  <sheetData>
    <row r="1" ht="28.5" customHeight="1" thickBot="1">
      <c r="B1" s="42"/>
    </row>
    <row r="2" spans="2:12" ht="6" customHeight="1" thickBot="1">
      <c r="B2" s="210"/>
      <c r="C2" s="211"/>
      <c r="D2" s="211"/>
      <c r="E2" s="211"/>
      <c r="F2" s="211"/>
      <c r="G2" s="211"/>
      <c r="H2" s="212"/>
      <c r="I2" s="211"/>
      <c r="J2" s="211"/>
      <c r="K2" s="211"/>
      <c r="L2" s="98"/>
    </row>
    <row r="3" spans="2:17" ht="18" customHeight="1">
      <c r="B3" s="213" t="s">
        <v>20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44"/>
      <c r="N3" s="44"/>
      <c r="O3" s="44"/>
      <c r="P3" s="45"/>
      <c r="Q3" s="45"/>
    </row>
    <row r="4" spans="2:15" ht="13.5" customHeight="1" thickBot="1">
      <c r="B4" s="216" t="s">
        <v>14</v>
      </c>
      <c r="C4" s="217"/>
      <c r="D4" s="217"/>
      <c r="E4" s="217"/>
      <c r="F4" s="217"/>
      <c r="G4" s="217"/>
      <c r="H4" s="217"/>
      <c r="I4" s="217"/>
      <c r="J4" s="217"/>
      <c r="K4" s="217"/>
      <c r="L4" s="218"/>
      <c r="M4" s="46"/>
      <c r="N4" s="46"/>
      <c r="O4" s="46"/>
    </row>
    <row r="5" spans="2:15" ht="12">
      <c r="B5" s="47"/>
      <c r="C5" s="49"/>
      <c r="D5" s="49"/>
      <c r="E5" s="49"/>
      <c r="F5" s="49"/>
      <c r="G5" s="49"/>
      <c r="H5" s="49"/>
      <c r="I5" s="49"/>
      <c r="J5" s="49"/>
      <c r="K5" s="49"/>
      <c r="L5" s="50"/>
      <c r="M5" s="46"/>
      <c r="N5" s="46"/>
      <c r="O5" s="46"/>
    </row>
    <row r="6" spans="2:15" ht="12">
      <c r="B6" s="51"/>
      <c r="C6" s="46"/>
      <c r="D6" s="46"/>
      <c r="E6" s="46"/>
      <c r="F6" s="46"/>
      <c r="G6" s="46"/>
      <c r="H6" s="46"/>
      <c r="I6" s="46"/>
      <c r="J6" s="46"/>
      <c r="K6" s="46"/>
      <c r="L6" s="52"/>
      <c r="M6" s="46"/>
      <c r="N6" s="46"/>
      <c r="O6" s="46"/>
    </row>
    <row r="7" spans="2:15" ht="12">
      <c r="B7" s="51"/>
      <c r="C7" s="46"/>
      <c r="D7" s="46"/>
      <c r="E7" s="46"/>
      <c r="F7" s="46"/>
      <c r="G7" s="46"/>
      <c r="H7" s="46"/>
      <c r="I7" s="46"/>
      <c r="J7" s="46"/>
      <c r="K7" s="46"/>
      <c r="L7" s="52"/>
      <c r="M7" s="46"/>
      <c r="N7" s="46"/>
      <c r="O7" s="46"/>
    </row>
    <row r="8" spans="2:15" ht="12">
      <c r="B8" s="51"/>
      <c r="C8" s="46"/>
      <c r="D8" s="46"/>
      <c r="E8" s="46"/>
      <c r="F8" s="46"/>
      <c r="G8" s="46"/>
      <c r="H8" s="46"/>
      <c r="I8" s="46"/>
      <c r="J8" s="46"/>
      <c r="K8" s="46"/>
      <c r="L8" s="52"/>
      <c r="M8" s="46"/>
      <c r="N8" s="46"/>
      <c r="O8" s="46"/>
    </row>
    <row r="9" spans="2:15" ht="12">
      <c r="B9" s="51"/>
      <c r="C9" s="46"/>
      <c r="D9" s="46"/>
      <c r="E9" s="46"/>
      <c r="F9" s="46"/>
      <c r="G9" s="46"/>
      <c r="H9" s="46"/>
      <c r="I9" s="46"/>
      <c r="J9" s="46"/>
      <c r="K9" s="46"/>
      <c r="L9" s="52"/>
      <c r="M9" s="46"/>
      <c r="N9" s="46"/>
      <c r="O9" s="46"/>
    </row>
    <row r="10" spans="2:15" ht="12">
      <c r="B10" s="51"/>
      <c r="C10" s="46"/>
      <c r="D10" s="46"/>
      <c r="E10" s="46"/>
      <c r="F10" s="46"/>
      <c r="G10" s="46"/>
      <c r="H10" s="46"/>
      <c r="I10" s="46"/>
      <c r="J10" s="46"/>
      <c r="K10" s="46"/>
      <c r="L10" s="52"/>
      <c r="M10" s="46"/>
      <c r="N10" s="46"/>
      <c r="O10" s="46"/>
    </row>
    <row r="11" spans="2:15" ht="12">
      <c r="B11" s="51"/>
      <c r="C11" s="46"/>
      <c r="D11" s="46"/>
      <c r="E11" s="46"/>
      <c r="F11" s="46"/>
      <c r="G11" s="46"/>
      <c r="H11" s="46"/>
      <c r="I11" s="46"/>
      <c r="J11" s="46"/>
      <c r="K11" s="46"/>
      <c r="L11" s="52"/>
      <c r="M11" s="46"/>
      <c r="N11" s="46"/>
      <c r="O11" s="46"/>
    </row>
    <row r="12" spans="2:15" ht="12">
      <c r="B12" s="51"/>
      <c r="C12" s="46"/>
      <c r="D12" s="46"/>
      <c r="E12" s="46"/>
      <c r="F12" s="46"/>
      <c r="G12" s="46"/>
      <c r="H12" s="46"/>
      <c r="I12" s="46"/>
      <c r="J12" s="46"/>
      <c r="K12" s="46"/>
      <c r="L12" s="52"/>
      <c r="M12" s="46"/>
      <c r="N12" s="46"/>
      <c r="O12" s="46"/>
    </row>
    <row r="13" spans="2:15" ht="12">
      <c r="B13" s="51"/>
      <c r="C13" s="46"/>
      <c r="D13" s="46"/>
      <c r="E13" s="46"/>
      <c r="F13" s="46"/>
      <c r="G13" s="46"/>
      <c r="H13" s="46"/>
      <c r="I13" s="46"/>
      <c r="J13" s="46"/>
      <c r="K13" s="46"/>
      <c r="L13" s="52"/>
      <c r="M13" s="46"/>
      <c r="N13" s="46"/>
      <c r="O13" s="46"/>
    </row>
    <row r="14" spans="2:12" ht="12">
      <c r="B14" s="51"/>
      <c r="C14" s="46"/>
      <c r="D14" s="46"/>
      <c r="E14" s="46"/>
      <c r="F14" s="46"/>
      <c r="G14" s="46"/>
      <c r="H14" s="46"/>
      <c r="I14" s="46"/>
      <c r="J14" s="46"/>
      <c r="K14" s="46"/>
      <c r="L14" s="52"/>
    </row>
    <row r="15" spans="2:12" ht="12">
      <c r="B15" s="51"/>
      <c r="C15" s="46"/>
      <c r="D15" s="46"/>
      <c r="E15" s="46"/>
      <c r="F15" s="46"/>
      <c r="G15" s="46"/>
      <c r="H15" s="46"/>
      <c r="I15" s="46"/>
      <c r="J15" s="46"/>
      <c r="K15" s="46"/>
      <c r="L15" s="52"/>
    </row>
    <row r="16" spans="2:12" ht="12">
      <c r="B16" s="51"/>
      <c r="C16" s="46"/>
      <c r="D16" s="46"/>
      <c r="E16" s="46"/>
      <c r="F16" s="46"/>
      <c r="G16" s="46"/>
      <c r="H16" s="46"/>
      <c r="I16" s="46"/>
      <c r="J16" s="46"/>
      <c r="K16" s="46"/>
      <c r="L16" s="52"/>
    </row>
    <row r="17" spans="2:12" ht="12">
      <c r="B17" s="51"/>
      <c r="C17" s="46"/>
      <c r="D17" s="46"/>
      <c r="E17" s="46"/>
      <c r="F17" s="46"/>
      <c r="G17" s="46"/>
      <c r="H17" s="46"/>
      <c r="I17" s="46"/>
      <c r="J17" s="46"/>
      <c r="K17" s="46"/>
      <c r="L17" s="52"/>
    </row>
    <row r="18" spans="2:12" ht="12">
      <c r="B18" s="51"/>
      <c r="C18" s="46"/>
      <c r="D18" s="46"/>
      <c r="E18" s="46"/>
      <c r="F18" s="46"/>
      <c r="G18" s="46"/>
      <c r="H18" s="46"/>
      <c r="I18" s="46"/>
      <c r="J18" s="46"/>
      <c r="K18" s="46"/>
      <c r="L18" s="52"/>
    </row>
    <row r="19" spans="2:12" ht="12">
      <c r="B19" s="51"/>
      <c r="C19" s="46"/>
      <c r="D19" s="46"/>
      <c r="E19" s="46"/>
      <c r="F19" s="46"/>
      <c r="G19" s="46"/>
      <c r="H19" s="46"/>
      <c r="I19" s="46"/>
      <c r="J19" s="46"/>
      <c r="K19" s="46"/>
      <c r="L19" s="52"/>
    </row>
    <row r="20" spans="2:12" ht="12">
      <c r="B20" s="51"/>
      <c r="C20" s="46"/>
      <c r="D20" s="46"/>
      <c r="E20" s="46"/>
      <c r="F20" s="46"/>
      <c r="G20" s="46"/>
      <c r="H20" s="221"/>
      <c r="I20" s="221"/>
      <c r="J20" s="221"/>
      <c r="K20" s="221"/>
      <c r="L20" s="52"/>
    </row>
    <row r="21" spans="1:12" ht="12">
      <c r="A21" s="52"/>
      <c r="C21" s="46"/>
      <c r="D21" s="46"/>
      <c r="E21" s="46"/>
      <c r="F21" s="46"/>
      <c r="G21" s="46"/>
      <c r="H21" s="46"/>
      <c r="I21" s="46"/>
      <c r="J21" s="46"/>
      <c r="K21" s="46"/>
      <c r="L21" s="52"/>
    </row>
    <row r="22" spans="1:12" ht="12">
      <c r="A22" s="52"/>
      <c r="L22" s="52"/>
    </row>
    <row r="23" spans="1:12" ht="12">
      <c r="A23" s="52"/>
      <c r="L23" s="52"/>
    </row>
    <row r="24" spans="1:12" ht="12">
      <c r="A24" s="52"/>
      <c r="L24" s="52"/>
    </row>
    <row r="25" spans="1:12" ht="12">
      <c r="A25" s="52"/>
      <c r="L25" s="52"/>
    </row>
    <row r="26" spans="1:12" ht="12">
      <c r="A26" s="52"/>
      <c r="L26" s="52"/>
    </row>
    <row r="27" spans="1:12" ht="12">
      <c r="A27" s="52"/>
      <c r="C27" s="46"/>
      <c r="D27" s="46"/>
      <c r="E27" s="46"/>
      <c r="F27" s="46"/>
      <c r="G27" s="46"/>
      <c r="H27" s="46"/>
      <c r="I27" s="46"/>
      <c r="J27" s="53"/>
      <c r="K27" s="46"/>
      <c r="L27" s="52"/>
    </row>
    <row r="28" spans="1:12" ht="12">
      <c r="A28" s="52"/>
      <c r="C28" s="46"/>
      <c r="D28" s="46"/>
      <c r="E28" s="53"/>
      <c r="F28" s="46"/>
      <c r="G28" s="46"/>
      <c r="H28" s="46"/>
      <c r="I28" s="46"/>
      <c r="J28" s="46"/>
      <c r="K28" s="46"/>
      <c r="L28" s="52"/>
    </row>
    <row r="29" spans="1:12" ht="12">
      <c r="A29" s="52"/>
      <c r="C29" s="46"/>
      <c r="D29" s="46"/>
      <c r="E29" s="46"/>
      <c r="F29" s="46"/>
      <c r="G29" s="46"/>
      <c r="H29" s="46"/>
      <c r="I29" s="46"/>
      <c r="J29" s="46"/>
      <c r="K29" s="46"/>
      <c r="L29" s="52"/>
    </row>
    <row r="30" spans="2:12" ht="12">
      <c r="B30" s="51"/>
      <c r="C30" s="46"/>
      <c r="D30" s="46"/>
      <c r="E30" s="46"/>
      <c r="F30" s="46"/>
      <c r="G30" s="46"/>
      <c r="H30" s="46"/>
      <c r="I30" s="46"/>
      <c r="J30" s="46"/>
      <c r="K30" s="46"/>
      <c r="L30" s="52"/>
    </row>
    <row r="31" spans="2:12" ht="12">
      <c r="B31" s="51"/>
      <c r="C31" s="46"/>
      <c r="D31" s="46"/>
      <c r="E31" s="46"/>
      <c r="F31" s="46"/>
      <c r="G31" s="46"/>
      <c r="H31" s="46"/>
      <c r="I31" s="46"/>
      <c r="J31" s="46"/>
      <c r="K31" s="46"/>
      <c r="L31" s="52"/>
    </row>
    <row r="32" spans="2:12" ht="12">
      <c r="B32" s="51"/>
      <c r="C32" s="46"/>
      <c r="D32" s="46"/>
      <c r="E32" s="46"/>
      <c r="F32" s="46"/>
      <c r="G32" s="46"/>
      <c r="H32" s="46"/>
      <c r="I32" s="46"/>
      <c r="J32" s="46"/>
      <c r="K32" s="46"/>
      <c r="L32" s="52"/>
    </row>
    <row r="33" spans="2:12" ht="12">
      <c r="B33" s="51"/>
      <c r="C33" s="46"/>
      <c r="D33" s="46"/>
      <c r="E33" s="46"/>
      <c r="F33" s="46"/>
      <c r="G33" s="46"/>
      <c r="H33" s="46"/>
      <c r="I33" s="46"/>
      <c r="J33" s="46"/>
      <c r="K33" s="46"/>
      <c r="L33" s="52"/>
    </row>
    <row r="34" spans="2:12" ht="12">
      <c r="B34" s="51"/>
      <c r="C34" s="46"/>
      <c r="D34" s="46"/>
      <c r="E34" s="46"/>
      <c r="F34" s="46"/>
      <c r="G34" s="46"/>
      <c r="H34" s="46"/>
      <c r="I34" s="46"/>
      <c r="J34" s="46"/>
      <c r="K34" s="46"/>
      <c r="L34" s="52"/>
    </row>
    <row r="35" spans="2:12" ht="12">
      <c r="B35" s="51"/>
      <c r="C35" s="46"/>
      <c r="D35" s="46"/>
      <c r="E35" s="46"/>
      <c r="F35" s="46"/>
      <c r="G35" s="46"/>
      <c r="H35" s="46"/>
      <c r="I35" s="46"/>
      <c r="J35" s="46"/>
      <c r="K35" s="46"/>
      <c r="L35" s="52"/>
    </row>
    <row r="36" spans="2:12" ht="12">
      <c r="B36" s="51"/>
      <c r="C36" s="46"/>
      <c r="D36" s="46"/>
      <c r="E36" s="46"/>
      <c r="F36" s="46"/>
      <c r="G36" s="46"/>
      <c r="H36" s="46"/>
      <c r="I36" s="46"/>
      <c r="J36" s="46"/>
      <c r="K36" s="46"/>
      <c r="L36" s="52"/>
    </row>
    <row r="37" spans="2:12" ht="12">
      <c r="B37" s="51"/>
      <c r="C37" s="46"/>
      <c r="D37" s="46"/>
      <c r="E37" s="46"/>
      <c r="F37" s="46"/>
      <c r="G37" s="46"/>
      <c r="H37" s="46"/>
      <c r="I37" s="46"/>
      <c r="J37" s="46"/>
      <c r="K37" s="46"/>
      <c r="L37" s="52"/>
    </row>
    <row r="38" spans="2:12" ht="12">
      <c r="B38" s="51"/>
      <c r="C38" s="46"/>
      <c r="D38" s="46"/>
      <c r="E38" s="46"/>
      <c r="F38" s="46"/>
      <c r="G38" s="46"/>
      <c r="H38" s="46"/>
      <c r="I38" s="46"/>
      <c r="J38" s="46"/>
      <c r="K38" s="46"/>
      <c r="L38" s="52"/>
    </row>
    <row r="39" spans="2:12" ht="12.75" thickBot="1">
      <c r="B39" s="48"/>
      <c r="C39" s="54"/>
      <c r="D39" s="54"/>
      <c r="E39" s="54"/>
      <c r="F39" s="54"/>
      <c r="G39" s="54"/>
      <c r="H39" s="54"/>
      <c r="I39" s="54"/>
      <c r="J39" s="54"/>
      <c r="K39" s="54"/>
      <c r="L39" s="55"/>
    </row>
    <row r="41" spans="3:6" ht="12">
      <c r="C41" s="78"/>
      <c r="D41" s="78"/>
      <c r="F41" s="93"/>
    </row>
    <row r="42" spans="2:6" ht="12">
      <c r="B42" s="119" t="s">
        <v>24</v>
      </c>
      <c r="C42" s="220" t="s">
        <v>1</v>
      </c>
      <c r="D42" s="220"/>
      <c r="E42" s="92"/>
      <c r="F42" s="89"/>
    </row>
    <row r="43" spans="2:4" ht="12">
      <c r="B43" s="119" t="s">
        <v>24</v>
      </c>
      <c r="C43" s="219" t="s">
        <v>0</v>
      </c>
      <c r="D43" s="219"/>
    </row>
    <row r="44" spans="2:5" ht="12">
      <c r="B44" s="119" t="s">
        <v>24</v>
      </c>
      <c r="C44" s="219" t="s">
        <v>19</v>
      </c>
      <c r="D44" s="219"/>
      <c r="E44" s="219"/>
    </row>
  </sheetData>
  <sheetProtection sheet="1"/>
  <mergeCells count="8">
    <mergeCell ref="B2:H2"/>
    <mergeCell ref="I2:K2"/>
    <mergeCell ref="B3:L3"/>
    <mergeCell ref="B4:L4"/>
    <mergeCell ref="C44:E44"/>
    <mergeCell ref="C43:D43"/>
    <mergeCell ref="C42:D42"/>
    <mergeCell ref="H20:K20"/>
  </mergeCells>
  <hyperlinks>
    <hyperlink ref="C42" location="LCC!A1" display="Tillbaka till LCC-kalkyl"/>
    <hyperlink ref="E41:F41" location="'Formler för känslighetsanalys'!A1" display="Formler till figurer"/>
    <hyperlink ref="C43:D43" location="Diagram!A1" display="KLICKA HÄR FÖR DIAGRAM"/>
    <hyperlink ref="C44:E44" location="'Formler för känslighetsanalys'!A1" display="BAKOMLIGGANDE FORMLER TILL FIGURER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Footer>&amp;L(c) Miljöstyrningsrådet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C19" sqref="C19:D19"/>
    </sheetView>
  </sheetViews>
  <sheetFormatPr defaultColWidth="9.140625" defaultRowHeight="12"/>
  <cols>
    <col min="1" max="1" width="2.7109375" style="46" customWidth="1"/>
    <col min="2" max="2" width="9.140625" style="46" customWidth="1"/>
    <col min="3" max="3" width="18.57421875" style="46" customWidth="1"/>
    <col min="4" max="6" width="15.00390625" style="46" customWidth="1"/>
    <col min="7" max="7" width="14.8515625" style="46" customWidth="1"/>
    <col min="8" max="9" width="15.00390625" style="46" customWidth="1"/>
    <col min="10" max="16384" width="9.140625" style="46" customWidth="1"/>
  </cols>
  <sheetData>
    <row r="1" ht="28.5" customHeight="1" thickBot="1"/>
    <row r="2" spans="2:6" ht="6" customHeight="1" thickBot="1">
      <c r="B2" s="105"/>
      <c r="C2" s="210"/>
      <c r="D2" s="211"/>
      <c r="E2" s="211"/>
      <c r="F2" s="212"/>
    </row>
    <row r="3" spans="2:6" ht="18" customHeight="1" thickBot="1">
      <c r="B3" s="105"/>
      <c r="C3" s="210" t="s">
        <v>21</v>
      </c>
      <c r="D3" s="211"/>
      <c r="E3" s="211"/>
      <c r="F3" s="212"/>
    </row>
    <row r="4" spans="2:9" ht="13.5" customHeight="1" thickBot="1">
      <c r="B4" s="105"/>
      <c r="C4" s="103"/>
      <c r="D4" s="3">
        <f>0</f>
        <v>0</v>
      </c>
      <c r="E4" s="3">
        <f>LCC!E8</f>
        <v>0</v>
      </c>
      <c r="F4" s="104" t="s">
        <v>4</v>
      </c>
      <c r="G4" s="99"/>
      <c r="H4" s="99"/>
      <c r="I4" s="99"/>
    </row>
    <row r="5" spans="2:6" ht="12">
      <c r="B5" s="106"/>
      <c r="C5" s="111" t="str">
        <f>LCC!E10</f>
        <v>Anbud 1</v>
      </c>
      <c r="D5" s="154">
        <f>(LCC!E12+(LCC!E15*LCC!E16*LCC!E17)*LCC!E7+LCC!E20*LCC!E7+LCC!E21*LCC!E7+LCC!E24*LCC!E7+LCC!E25*LCC!E7-LCC!E27)*LCC!E6</f>
        <v>0</v>
      </c>
      <c r="E5" s="155">
        <f>LCC!E30</f>
        <v>0</v>
      </c>
      <c r="F5" s="100" t="s">
        <v>5</v>
      </c>
    </row>
    <row r="6" spans="2:6" ht="12">
      <c r="B6" s="107"/>
      <c r="C6" s="112" t="str">
        <f>LCC!F10</f>
        <v>Anbud 2</v>
      </c>
      <c r="D6" s="156">
        <f>(LCC!F12+(LCC!F15*LCC!F16*LCC!F17)*LCC!E7+LCC!F20*LCC!E7+LCC!F21*LCC!E7+LCC!F24*LCC!E7+LCC!F25*LCC!E7-LCC!F27)*LCC!E6</f>
        <v>0</v>
      </c>
      <c r="E6" s="157">
        <f>LCC!F30</f>
        <v>0</v>
      </c>
      <c r="F6" s="101" t="s">
        <v>5</v>
      </c>
    </row>
    <row r="7" spans="2:6" ht="12">
      <c r="B7" s="107"/>
      <c r="C7" s="112" t="str">
        <f>LCC!G10</f>
        <v>Anbud 3</v>
      </c>
      <c r="D7" s="156">
        <f>(LCC!G12+(LCC!G15*LCC!G16*LCC!G17)*LCC!E7+LCC!G20*LCC!E7+LCC!G21*LCC!E7+LCC!G24*LCC!E7+LCC!G25*LCC!E7-LCC!G27)*LCC!E6</f>
        <v>0</v>
      </c>
      <c r="E7" s="157">
        <f>LCC!G30</f>
        <v>0</v>
      </c>
      <c r="F7" s="101" t="s">
        <v>5</v>
      </c>
    </row>
    <row r="8" spans="2:6" ht="12">
      <c r="B8" s="109"/>
      <c r="C8" s="112" t="str">
        <f>LCC!H10</f>
        <v>Anbud 4</v>
      </c>
      <c r="D8" s="156">
        <f>(LCC!H12+(LCC!H15*LCC!H16*LCC!H17)*LCC!F7+LCC!H20*LCC!F7+LCC!H21*LCC!F7+LCC!H24*LCC!F7+LCC!H25*LCC!F7-LCC!H27)*LCC!F6</f>
        <v>0</v>
      </c>
      <c r="E8" s="157">
        <f>LCC!H30</f>
        <v>0</v>
      </c>
      <c r="F8" s="101" t="s">
        <v>5</v>
      </c>
    </row>
    <row r="9" spans="2:6" ht="12.75" thickBot="1">
      <c r="B9" s="108"/>
      <c r="C9" s="113" t="str">
        <f>LCC!I10</f>
        <v>Anbud 5</v>
      </c>
      <c r="D9" s="158">
        <f>(LCC!I12+(LCC!I15*LCC!I16*LCC!I17)*LCC!G7+LCC!I20*LCC!G7+LCC!I21*LCC!G7+LCC!I24*LCC!G7+LCC!I25*LCC!G7-LCC!I27)*LCC!G6</f>
        <v>0</v>
      </c>
      <c r="E9" s="159">
        <f>LCC!I30</f>
        <v>0</v>
      </c>
      <c r="F9" s="102" t="s">
        <v>5</v>
      </c>
    </row>
    <row r="11" ht="12.75" thickBot="1"/>
    <row r="12" spans="2:9" ht="6" customHeight="1" thickBot="1">
      <c r="B12" s="77"/>
      <c r="C12" s="115"/>
      <c r="D12" s="115"/>
      <c r="E12" s="115"/>
      <c r="F12" s="115"/>
      <c r="G12" s="115"/>
      <c r="H12" s="115"/>
      <c r="I12" s="116"/>
    </row>
    <row r="13" spans="2:9" ht="18" customHeight="1" thickBot="1">
      <c r="B13" s="114"/>
      <c r="C13" s="210" t="s">
        <v>22</v>
      </c>
      <c r="D13" s="211"/>
      <c r="E13" s="211"/>
      <c r="F13" s="211"/>
      <c r="G13" s="211"/>
      <c r="H13" s="211"/>
      <c r="I13" s="212"/>
    </row>
    <row r="14" spans="2:9" ht="13.5" customHeight="1" thickBot="1">
      <c r="B14" s="103"/>
      <c r="C14" s="103"/>
      <c r="D14" s="3"/>
      <c r="E14" s="104" t="str">
        <f>LCC!E10</f>
        <v>Anbud 1</v>
      </c>
      <c r="F14" s="103" t="str">
        <f>LCC!F10</f>
        <v>Anbud 2</v>
      </c>
      <c r="G14" s="3" t="str">
        <f>LCC!G10</f>
        <v>Anbud 3</v>
      </c>
      <c r="H14" s="3" t="str">
        <f>LCC!H10</f>
        <v>Anbud 4</v>
      </c>
      <c r="I14" s="104" t="str">
        <f>LCC!I10</f>
        <v>Anbud 5</v>
      </c>
    </row>
    <row r="15" spans="2:10" ht="12">
      <c r="B15" s="117"/>
      <c r="C15" s="112" t="s">
        <v>9</v>
      </c>
      <c r="D15" s="112"/>
      <c r="E15" s="160">
        <f>(LCC!E18*1.2+LCC!E13+LCC!E22+LCC!E26+(PV(LCC!E8*0.01,LCC!E7,,LCC!E27)))*LCC!E6</f>
        <v>0</v>
      </c>
      <c r="F15" s="160">
        <f>(LCC!F18*1.2+LCC!F13+LCC!F22+LCC!F26+(PV(LCC!F8*0.01,LCC!F7,,LCC!F27)))*LCC!F6</f>
        <v>0</v>
      </c>
      <c r="G15" s="160">
        <f>(LCC!G18*1.2+LCC!G13+LCC!G22+LCC!G26+(PV(LCC!G8*0.01,LCC!G7,,LCC!G27)))*LCC!G6</f>
        <v>0</v>
      </c>
      <c r="H15" s="160">
        <f>(LCC!H18*1.2+LCC!H13+LCC!H22+LCC!H26+(PV(LCC!H8*0.01,LCC!H7,,LCC!H27)))*LCC!H6</f>
        <v>0</v>
      </c>
      <c r="I15" s="160">
        <f>(LCC!I18*1.2+LCC!I13+LCC!I22+LCC!I26+(PV(LCC!I8*0.01,LCC!I7,,LCC!I27)))*LCC!I6</f>
        <v>0</v>
      </c>
      <c r="J15" s="51"/>
    </row>
    <row r="16" spans="2:9" ht="12.75" thickBot="1">
      <c r="B16" s="110"/>
      <c r="C16" s="113" t="s">
        <v>15</v>
      </c>
      <c r="D16" s="113"/>
      <c r="E16" s="161">
        <f>LCC!E30</f>
        <v>0</v>
      </c>
      <c r="F16" s="158">
        <f>LCC!F30</f>
        <v>0</v>
      </c>
      <c r="G16" s="162">
        <f>LCC!G30</f>
        <v>0</v>
      </c>
      <c r="H16" s="161">
        <f>LCC!H30</f>
        <v>0</v>
      </c>
      <c r="I16" s="163">
        <f>LCC!I30</f>
        <v>0</v>
      </c>
    </row>
    <row r="19" spans="2:5" ht="12">
      <c r="B19" s="119" t="s">
        <v>24</v>
      </c>
      <c r="C19" s="219" t="s">
        <v>18</v>
      </c>
      <c r="D19" s="219"/>
      <c r="E19" s="93"/>
    </row>
  </sheetData>
  <sheetProtection sheet="1" objects="1" scenarios="1"/>
  <mergeCells count="4">
    <mergeCell ref="C2:F2"/>
    <mergeCell ref="C13:I13"/>
    <mergeCell ref="C3:F3"/>
    <mergeCell ref="C19:D19"/>
  </mergeCells>
  <hyperlinks>
    <hyperlink ref="C19:E19" location="Känslighetsanalys!A1" display="TILLBAKA TILL KÄNSLIGHETSANALY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Stålberg</dc:creator>
  <cp:keywords/>
  <dc:description/>
  <cp:lastModifiedBy>Ylva Svedenmark</cp:lastModifiedBy>
  <cp:lastPrinted>2008-02-15T17:07:46Z</cp:lastPrinted>
  <dcterms:created xsi:type="dcterms:W3CDTF">2007-05-09T08:48:56Z</dcterms:created>
  <dcterms:modified xsi:type="dcterms:W3CDTF">2016-09-15T09:04:56Z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